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ia-me" state="visible" r:id="rId4"/>
    <sheet sheetId="2" name="Identificação" state="visible" r:id="rId5"/>
    <sheet sheetId="3" name="Ambientes" state="visible" r:id="rId6"/>
    <sheet sheetId="4" name="Equipamentos" state="visible" r:id="rId7"/>
    <sheet sheetId="5" name="Periodicidades" state="visible" r:id="rId8"/>
    <sheet sheetId="6" name="Plano" state="visible" r:id="rId9"/>
    <sheet sheetId="7" name="Cronograma" state="visible" r:id="rId10"/>
    <sheet sheetId="8" name="Registro mensal" state="visible" r:id="rId11"/>
    <sheet sheetId="9" name="Recomendações" state="visible" r:id="rId12"/>
  </sheets>
  <calcPr calcId="171027" fullCalcOnLoad="1"/>
</workbook>
</file>

<file path=xl/sharedStrings.xml><?xml version="1.0" encoding="utf-8"?>
<sst xmlns="http://schemas.openxmlformats.org/spreadsheetml/2006/main" count="539" uniqueCount="180">
  <si>
    <t>Modelo de PMOC (Plano de Manutenção, Operação e Controle)</t>
  </si>
  <si>
    <t>Conforme o Anexo I da Portaria GM/MS nº 3.523/1998 e a Lei nº 13.589/2018.</t>
  </si>
  <si>
    <t/>
  </si>
  <si>
    <t>Como usar:</t>
  </si>
  <si>
    <t>1. Preencha as abas Identificação, Ambientes e Equipamentos.</t>
  </si>
  <si>
    <t>2. Na aba Plano, apague as linhas que não se aplicam e ajuste a periodicidade na coluna "Periodicidade adotada".</t>
  </si>
  <si>
    <t>3. A aba Cronograma se atualiza sozinha a partir da periodicidade adotada.</t>
  </si>
  <si>
    <t>4. Use a aba Registro mensal para anotar cada execução. O registro deve ficar disponível no imóvel.</t>
  </si>
  <si>
    <t>5. O plano precisa ser assinado por responsável técnico habilitado, com ART ou TRT.</t>
  </si>
  <si>
    <t>Requisitos gerais (art. 5º da Portaria 3.523/1998):</t>
  </si>
  <si>
    <t>• Manter limpos os componentes do sistema, como bandejas, serpentinas, umidificadores, ventiladores e dutos.</t>
  </si>
  <si>
    <t>• Usar na limpeza produtos biodegradáveis registrados no Ministério da Saúde para esse fim.</t>
  </si>
  <si>
    <t>• Verificar periodicamente as condições físicas dos filtros e substituí-los quando necessário.</t>
  </si>
  <si>
    <t>• Manter o compartimento da caixa de mistura do ar de retorno e de renovação para uso exclusivo do sistema, sem materiais, produtos ou utensílios.</t>
  </si>
  <si>
    <t>• Manter a captação de ar externo livre de fontes poluentes e dotada, no mínimo, de filtro classe G1.</t>
  </si>
  <si>
    <t>• Garantir renovação do ar interior de, no mínimo, 27 m³/h por pessoa.</t>
  </si>
  <si>
    <t>• Descartar as sujidades sólidas retiradas do sistema em sacos de material resistente e porosidade adequada.</t>
  </si>
  <si>
    <t>Qualidade do ar interior:</t>
  </si>
  <si>
    <t>Os parâmetros de qualidade do ar interior seguem a ABNT NBR 17037, que atualizou a Resolução RE nº 09/2003 da ANVISA. Recomenda-se realizar a análise da qualidade do ar a cada seis meses, por laboratório, anexando os laudos a este plano.</t>
  </si>
  <si>
    <t>Prefere gerar o documento pronto, com cronograma e fichas mensais? Use o gerador grátis: https://pmocpronto.com.br/gerador</t>
  </si>
  <si>
    <t>Campo</t>
  </si>
  <si>
    <t>Preencher</t>
  </si>
  <si>
    <t>1. Identificação do ambiente ou conjunto de ambientes</t>
  </si>
  <si>
    <t>Nome (edifício/entidade)</t>
  </si>
  <si>
    <t>Endereço completo</t>
  </si>
  <si>
    <t>Complemento</t>
  </si>
  <si>
    <t>Bairro</t>
  </si>
  <si>
    <t>Cidade/UF</t>
  </si>
  <si>
    <t>Telefone</t>
  </si>
  <si>
    <t>2. Proprietário, locatário ou preposto</t>
  </si>
  <si>
    <t>Tipo (proprietário, locatário ou preposto)</t>
  </si>
  <si>
    <t>Nome/Razão social</t>
  </si>
  <si>
    <t>CPF/CNPJ</t>
  </si>
  <si>
    <t>Telefone/E-mail</t>
  </si>
  <si>
    <t>3. Responsável técnico</t>
  </si>
  <si>
    <t>Registro no conselho de classe</t>
  </si>
  <si>
    <t>ART/TRT nº</t>
  </si>
  <si>
    <t>Identificação do ambiente</t>
  </si>
  <si>
    <t>Tipo de atividade</t>
  </si>
  <si>
    <t>Ocupantes fixos</t>
  </si>
  <si>
    <t>Ocupantes flutuantes</t>
  </si>
  <si>
    <t>Área climatizada (m²)</t>
  </si>
  <si>
    <t>Carga térmica (BTU/h)</t>
  </si>
  <si>
    <t>Total</t>
  </si>
  <si>
    <t>TAG</t>
  </si>
  <si>
    <t>Tipo</t>
  </si>
  <si>
    <t>Marca</t>
  </si>
  <si>
    <t>Modelo</t>
  </si>
  <si>
    <t>Capacidade (BTU/h)</t>
  </si>
  <si>
    <t>Ambiente</t>
  </si>
  <si>
    <t>Nº de série</t>
  </si>
  <si>
    <t>AC-01</t>
  </si>
  <si>
    <t>AC-02</t>
  </si>
  <si>
    <t>AC-03</t>
  </si>
  <si>
    <t>AC-04</t>
  </si>
  <si>
    <t>AC-05</t>
  </si>
  <si>
    <t>AC-06</t>
  </si>
  <si>
    <t>AC-07</t>
  </si>
  <si>
    <t>AC-08</t>
  </si>
  <si>
    <t>AC-09</t>
  </si>
  <si>
    <t>AC-10</t>
  </si>
  <si>
    <t>AC-11</t>
  </si>
  <si>
    <t>AC-12</t>
  </si>
  <si>
    <t>AC-13</t>
  </si>
  <si>
    <t>AC-14</t>
  </si>
  <si>
    <t>AC-15</t>
  </si>
  <si>
    <t>AC-16</t>
  </si>
  <si>
    <t>AC-17</t>
  </si>
  <si>
    <t>AC-18</t>
  </si>
  <si>
    <t>AC-19</t>
  </si>
  <si>
    <t>AC-20</t>
  </si>
  <si>
    <t>Periodicidade</t>
  </si>
  <si>
    <t>Meses</t>
  </si>
  <si>
    <t>Mensal</t>
  </si>
  <si>
    <t>Bimestral</t>
  </si>
  <si>
    <t>Trimestral</t>
  </si>
  <si>
    <t>Semestral</t>
  </si>
  <si>
    <t>Anual</t>
  </si>
  <si>
    <t>Grupo</t>
  </si>
  <si>
    <t>Item</t>
  </si>
  <si>
    <t>Descrição da atividade</t>
  </si>
  <si>
    <t>Periodicidade sugerida</t>
  </si>
  <si>
    <t>Periodicidade adotada</t>
  </si>
  <si>
    <t>a) Condicionador de ar (tipos “expansão direta” e “água gelada”)</t>
  </si>
  <si>
    <t>Verificar e eliminar sujeira, danos e corrosão no gabinete, na moldura da serpentina e na bandeja</t>
  </si>
  <si>
    <t>Limpar as serpentinas e bandejas</t>
  </si>
  <si>
    <t>Verificar a operação dos controles de vazão</t>
  </si>
  <si>
    <t>Verificar a operação de drenagem de água da bandeja</t>
  </si>
  <si>
    <t>Verificar o estado de conservação do isolamento termoacústico</t>
  </si>
  <si>
    <t>Verificar a vedação dos painéis de fechamento do gabinete</t>
  </si>
  <si>
    <t>Verificar a tensão das correias para evitar o escorregamento</t>
  </si>
  <si>
    <t>Lavar as bandejas e serpentinas com remoção do biofilme (lodo), sem o uso de produtos desengraxantes e corrosivos</t>
  </si>
  <si>
    <t>Limpar o gabinete do condicionador e ventiladores (carcaça e rotor)</t>
  </si>
  <si>
    <t>Filtros de ar (secos)</t>
  </si>
  <si>
    <t>Verificar e eliminar sujeira, danos e corrosão</t>
  </si>
  <si>
    <t>Medir o diferencial de pressão</t>
  </si>
  <si>
    <t>Verificar e eliminar as frestas dos filtros</t>
  </si>
  <si>
    <t>Limpar (quando recuperável) ou substituir (quando descartável) o elemento filtrante</t>
  </si>
  <si>
    <t>Filtros de ar (embebidos em óleo)</t>
  </si>
  <si>
    <t>Lavar o filtro com produto desengraxante e inodoro</t>
  </si>
  <si>
    <t>Pulverizar com óleo (inodoro) e escorrer, mantendo uma fina película de óleo</t>
  </si>
  <si>
    <t>b) Condicionador de ar (tipos “com condensador remoto” e “janela”)</t>
  </si>
  <si>
    <t>Verificar o estado de conservação do isolamento termoacústico (se está preservado e se não contém bolor)</t>
  </si>
  <si>
    <t>Limpar o gabinete do condicionador</t>
  </si>
  <si>
    <t>Filtros de ar</t>
  </si>
  <si>
    <t>Limpar o elemento filtrante</t>
  </si>
  <si>
    <t>c) Ventiladores</t>
  </si>
  <si>
    <t>Verificar a fixação</t>
  </si>
  <si>
    <t>Verificar o ruído dos mancais</t>
  </si>
  <si>
    <t>Lubrificar os mancais</t>
  </si>
  <si>
    <t>Verificar vazamentos nas ligações flexíveis</t>
  </si>
  <si>
    <t>Verificar a operação dos amortecedores de vibração</t>
  </si>
  <si>
    <t>Verificar a instalação dos protetores de polias e correias</t>
  </si>
  <si>
    <t>Verificar a drenagem de água</t>
  </si>
  <si>
    <t>Limpar interna e externamente a carcaça e o rotor</t>
  </si>
  <si>
    <t>d) Casa de máquinas do condicionador de ar</t>
  </si>
  <si>
    <t>Verificar e eliminar sujeira e água</t>
  </si>
  <si>
    <t>Verificar e eliminar corpos estranhos</t>
  </si>
  <si>
    <t>Verificar e eliminar as obstruções no retorno e na tomada de ar externo</t>
  </si>
  <si>
    <t>Aquecedores de ar</t>
  </si>
  <si>
    <t>Verificar e eliminar sujeira, dano e corrosão</t>
  </si>
  <si>
    <t>Verificar o funcionamento dos dispositivos de segurança</t>
  </si>
  <si>
    <t>Limpar a face de passagem do fluxo de ar</t>
  </si>
  <si>
    <t>Umidificador de ar com tubo difusor</t>
  </si>
  <si>
    <t>Verificar a operação da válvula de controle</t>
  </si>
  <si>
    <t>Ajustar a gaxeta da haste da válvula de controle</t>
  </si>
  <si>
    <t>Purgar a água do sistema</t>
  </si>
  <si>
    <t>Verificar o tamponamento da caixa d’água de reposição</t>
  </si>
  <si>
    <t>Verificar o estado das linhas de distribuição de vapor e de condensado</t>
  </si>
  <si>
    <t>Tomada de ar externo</t>
  </si>
  <si>
    <t>Medir a vazão</t>
  </si>
  <si>
    <t>Verificar o acionamento mecânico do registro de ar (damper)</t>
  </si>
  <si>
    <t>Registro de ar (damper) de retorno</t>
  </si>
  <si>
    <t>Verificar o seu acionamento mecânico</t>
  </si>
  <si>
    <t>Registro de ar (damper) corta-fogo</t>
  </si>
  <si>
    <t>Verificar o certificado de teste</t>
  </si>
  <si>
    <t>Verificar e eliminar sujeira nos elementos de fechamento, trava e reabertura</t>
  </si>
  <si>
    <t>Verificar o funcionamento dos elementos de fechamento, trava e reabertura</t>
  </si>
  <si>
    <t>Verificar o posicionamento do indicador de condição (aberto ou fechado)</t>
  </si>
  <si>
    <t>Registro de ar (damper) de gravidade</t>
  </si>
  <si>
    <t>Verificar o acionamento mecânico</t>
  </si>
  <si>
    <t>e) Dutos, acessórios e caixa pleno para o ar</t>
  </si>
  <si>
    <t>Verificar e eliminar sujeira (interna e externa), danos e corrosão</t>
  </si>
  <si>
    <t>Verificar a vedação das portas de inspeção em operação normal</t>
  </si>
  <si>
    <t>Verificar e eliminar danos no isolamento térmico</t>
  </si>
  <si>
    <t>Verificar a vedação das conexões</t>
  </si>
  <si>
    <t>Bocas de ar para insuflamento e retorno do ar</t>
  </si>
  <si>
    <t>Dispositivos de bloqueio e balanceamento</t>
  </si>
  <si>
    <t>Verificar o funcionamento</t>
  </si>
  <si>
    <t>f) Ambientes climatizados</t>
  </si>
  <si>
    <t>Verificar e eliminar sujeira, odores desagradáveis, fontes de ruídos, infiltrações, armazenagem de produtos químicos, fontes de radiação de calor excessivo e fontes de geração de microrganismos</t>
  </si>
  <si>
    <t>g) Torre de resfriamento</t>
  </si>
  <si>
    <t>Atividade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</si>
  <si>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</si>
  <si>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</si>
  <si>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</si>
  <si>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</si>
  <si>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</si>
  <si>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</si>
  <si>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</si>
  <si>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</si>
  <si>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</si>
  <si>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</si>
  <si>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</si>
  <si>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</si>
  <si>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Mês/ano</t>
  </si>
  <si>
    <t>Equipamentos (TAG)</t>
  </si>
  <si>
    <t>Feito</t>
  </si>
  <si>
    <t>Data</t>
  </si>
  <si>
    <t>Executado por</t>
  </si>
  <si>
    <t>Aprovado por</t>
  </si>
  <si>
    <t>Observações</t>
  </si>
  <si>
    <t>6. Recomendações aos usuários em situações de falha do equipamento e outras de emergência</t>
  </si>
  <si>
    <t>• Em caso de falha, desligue o equipamento pelo controle e não tente abri-lo ou consertá-lo.</t>
  </si>
  <si>
    <t>• Comunique o responsável pelo estabelecimento e o responsável técnico pelos contatos deste plano.</t>
  </si>
  <si>
    <t>• Se houver cheiro de queimado, fumaça ou faíscas, desligue o disjuntor do equipamento, afaste as pessoas e, havendo princípio de incêndio, ligue para o Corpo de Bombeiros (193).</t>
  </si>
  <si>
    <t>• Se houver vazamento de água na unidade interna, desligue o equipamento e proteja aparelhos elétricos próximos.</t>
  </si>
  <si>
    <t>• Se houver ruído ou vibração fora do normal, desligue o equipamento e aguarde avaliação técnica.</t>
  </si>
  <si>
    <t>• Não obstrua as grelhas de insuflamento e retorno nem apoie objetos sobre as unidades.</t>
  </si>
  <si>
    <t>• Sintomas recorrentes nos ocupantes, como irritação nos olhos, dor de cabeça ou mal-estar, devem ser comunicados ao responsável técnico.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</si>
</sst>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color rgb="FF1C58B5"/>
    </font>
  </fonts>
  <fills count="5">
    <fill>
      <patternFill patternType="none"/>
    </fill>
    <fill>
      <patternFill patternType="gray125"/>
    </fill>
    <fill>
      <patternFill patternType="solid">
        <fgColor rgb="FF1C58B5"/>
      </patternFill>
    </fill>
    <fill>
      <patternFill patternType="solid">
        <fgColor rgb="FFEEF2F6"/>
      </patternFill>
    </fill>
    <fill>
      <patternFill patternType="solid">
        <fgColor rgb="FFDCE7F7"/>
      </patternFill>
    </fill>
  </fills>
  <borders count="2">
    <border>
      <left/>
      <right/>
      <top/>
      <bottom/>
      <diagonal/>
    </border>
    <border>
      <left style="thin">
        <color rgb="FFB9C3CD"/>
      </left>
      <right style="thin">
        <color rgb="FFB9C3CD"/>
      </right>
      <top style="thin">
        <color rgb="FFB9C3CD"/>
      </top>
      <bottom style="thin">
        <color rgb="FFB9C3C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3" borderId="0" xfId="0" applyFont="1" applyFill="1"/>
    <xf numFmtId="0" fontId="2" fillId="3" borderId="1" xfId="0" applyFont="1" applyFill="1" applyBorder="1"/>
    <xf numFmtId="0" fontId="0" fillId="0" borderId="1" xfId="0" applyBorder="1"/>
    <xf numFmtId="0" fontId="2" fillId="0" borderId="0" xfId="0" applyFont="1"/>
    <xf numFmtId="0" fontId="2" fillId="0" borderId="1" xfId="0" applyFont="1" applyBorder="1"/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s="2" customFormat="1" x14ac:dyDescent="0.25">
      <c r="A3" s="2" t="s">
        <v>2</v>
      </c>
    </row>
    <row r="4" spans="1:1" s="3" customFormat="1" x14ac:dyDescent="0.25">
      <c r="A4" s="3" t="s">
        <v>3</v>
      </c>
    </row>
    <row r="5" spans="1:1" s="2" customFormat="1" x14ac:dyDescent="0.25">
      <c r="A5" s="2" t="s">
        <v>4</v>
      </c>
    </row>
    <row r="6" spans="1:1" s="2" customFormat="1" x14ac:dyDescent="0.25">
      <c r="A6" s="2" t="s">
        <v>5</v>
      </c>
    </row>
    <row r="7" spans="1:1" s="2" customFormat="1" x14ac:dyDescent="0.25">
      <c r="A7" s="2" t="s">
        <v>6</v>
      </c>
    </row>
    <row r="8" spans="1:1" s="2" customFormat="1" x14ac:dyDescent="0.25">
      <c r="A8" s="2" t="s">
        <v>7</v>
      </c>
    </row>
    <row r="9" spans="1:1" s="2" customFormat="1" x14ac:dyDescent="0.25">
      <c r="A9" s="2" t="s">
        <v>8</v>
      </c>
    </row>
    <row r="10" spans="1:1" s="2" customFormat="1" x14ac:dyDescent="0.25">
      <c r="A10" s="2" t="s">
        <v>2</v>
      </c>
    </row>
    <row r="11" spans="1:1" s="3" customFormat="1" x14ac:dyDescent="0.25">
      <c r="A11" s="3" t="s">
        <v>9</v>
      </c>
    </row>
    <row r="12" spans="1:1" s="2" customFormat="1" x14ac:dyDescent="0.25">
      <c r="A12" s="2" t="s">
        <v>10</v>
      </c>
    </row>
    <row r="13" spans="1:1" s="2" customFormat="1" x14ac:dyDescent="0.25">
      <c r="A13" s="2" t="s">
        <v>11</v>
      </c>
    </row>
    <row r="14" spans="1:1" s="2" customFormat="1" x14ac:dyDescent="0.25">
      <c r="A14" s="2" t="s">
        <v>12</v>
      </c>
    </row>
    <row r="15" spans="1:1" s="2" customFormat="1" x14ac:dyDescent="0.25">
      <c r="A15" s="2" t="s">
        <v>13</v>
      </c>
    </row>
    <row r="16" spans="1:1" s="2" customFormat="1" x14ac:dyDescent="0.25">
      <c r="A16" s="2" t="s">
        <v>14</v>
      </c>
    </row>
    <row r="17" spans="1:1" s="2" customFormat="1" x14ac:dyDescent="0.25">
      <c r="A17" s="2" t="s">
        <v>15</v>
      </c>
    </row>
    <row r="18" spans="1:1" s="2" customFormat="1" x14ac:dyDescent="0.25">
      <c r="A18" s="2" t="s">
        <v>16</v>
      </c>
    </row>
    <row r="19" spans="1:1" s="2" customFormat="1" x14ac:dyDescent="0.25">
      <c r="A19" s="2" t="s">
        <v>2</v>
      </c>
    </row>
    <row r="20" spans="1:1" s="3" customFormat="1" x14ac:dyDescent="0.25">
      <c r="A20" s="3" t="s">
        <v>17</v>
      </c>
    </row>
    <row r="21" spans="1:1" s="2" customFormat="1" x14ac:dyDescent="0.25">
      <c r="A21" s="2" t="s">
        <v>18</v>
      </c>
    </row>
    <row r="22" spans="1:1" s="2" customFormat="1" x14ac:dyDescent="0.25">
      <c r="A22" s="2" t="s">
        <v>2</v>
      </c>
    </row>
    <row r="23" spans="1:1" s="2" customFormat="1" x14ac:dyDescent="0.25">
      <c r="A23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FormatPr defaultRowHeight="15" outlineLevelRow="0" outlineLevelCol="0" x14ac:dyDescent="55"/>
  <cols>
    <col min="1" max="1" width="42" customWidth="1"/>
    <col min="2" max="2" width="70" customWidth="1"/>
  </cols>
  <sheetData>
    <row r="1" spans="1:2" s="4" customFormat="1" x14ac:dyDescent="0.25">
      <c r="A1" s="5" t="s">
        <v>20</v>
      </c>
      <c r="B1" s="5" t="s">
        <v>21</v>
      </c>
    </row>
    <row r="2" spans="1:1" s="6" customFormat="1" x14ac:dyDescent="0.25">
      <c r="A2" s="7" t="s">
        <v>22</v>
      </c>
    </row>
    <row r="3" spans="1:2" x14ac:dyDescent="0.25">
      <c r="A3" s="8" t="s">
        <v>23</v>
      </c>
      <c r="B3" s="8" t="s">
        <v>2</v>
      </c>
    </row>
    <row r="4" spans="1:2" x14ac:dyDescent="0.25">
      <c r="A4" s="8" t="s">
        <v>24</v>
      </c>
      <c r="B4" s="8" t="s">
        <v>2</v>
      </c>
    </row>
    <row r="5" spans="1:2" x14ac:dyDescent="0.25">
      <c r="A5" s="8" t="s">
        <v>25</v>
      </c>
      <c r="B5" s="8" t="s">
        <v>2</v>
      </c>
    </row>
    <row r="6" spans="1:2" x14ac:dyDescent="0.25">
      <c r="A6" s="8" t="s">
        <v>26</v>
      </c>
      <c r="B6" s="8" t="s">
        <v>2</v>
      </c>
    </row>
    <row r="7" spans="1:2" x14ac:dyDescent="0.25">
      <c r="A7" s="8" t="s">
        <v>27</v>
      </c>
      <c r="B7" s="8" t="s">
        <v>2</v>
      </c>
    </row>
    <row r="8" spans="1:2" x14ac:dyDescent="0.25">
      <c r="A8" s="8" t="s">
        <v>28</v>
      </c>
      <c r="B8" s="8" t="s">
        <v>2</v>
      </c>
    </row>
    <row r="9" spans="1:1" s="6" customFormat="1" x14ac:dyDescent="0.25">
      <c r="A9" s="7" t="s">
        <v>29</v>
      </c>
    </row>
    <row r="10" spans="1:2" x14ac:dyDescent="0.25">
      <c r="A10" s="8" t="s">
        <v>30</v>
      </c>
      <c r="B10" s="8" t="s">
        <v>2</v>
      </c>
    </row>
    <row r="11" spans="1:2" x14ac:dyDescent="0.25">
      <c r="A11" s="8" t="s">
        <v>31</v>
      </c>
      <c r="B11" s="8" t="s">
        <v>2</v>
      </c>
    </row>
    <row r="12" spans="1:2" x14ac:dyDescent="0.25">
      <c r="A12" s="8" t="s">
        <v>32</v>
      </c>
      <c r="B12" s="8" t="s">
        <v>2</v>
      </c>
    </row>
    <row r="13" spans="1:2" x14ac:dyDescent="0.25">
      <c r="A13" s="8" t="s">
        <v>24</v>
      </c>
      <c r="B13" s="8" t="s">
        <v>2</v>
      </c>
    </row>
    <row r="14" spans="1:2" x14ac:dyDescent="0.25">
      <c r="A14" s="8" t="s">
        <v>33</v>
      </c>
      <c r="B14" s="8" t="s">
        <v>2</v>
      </c>
    </row>
    <row r="15" spans="1:1" s="6" customFormat="1" x14ac:dyDescent="0.25">
      <c r="A15" s="7" t="s">
        <v>34</v>
      </c>
    </row>
    <row r="16" spans="1:2" x14ac:dyDescent="0.25">
      <c r="A16" s="8" t="s">
        <v>31</v>
      </c>
      <c r="B16" s="8" t="s">
        <v>2</v>
      </c>
    </row>
    <row r="17" spans="1:2" x14ac:dyDescent="0.25">
      <c r="A17" s="8" t="s">
        <v>32</v>
      </c>
      <c r="B17" s="8" t="s">
        <v>2</v>
      </c>
    </row>
    <row r="18" spans="1:2" x14ac:dyDescent="0.25">
      <c r="A18" s="8" t="s">
        <v>24</v>
      </c>
      <c r="B18" s="8" t="s">
        <v>2</v>
      </c>
    </row>
    <row r="19" spans="1:2" x14ac:dyDescent="0.25">
      <c r="A19" s="8" t="s">
        <v>33</v>
      </c>
      <c r="B19" s="8" t="s">
        <v>2</v>
      </c>
    </row>
    <row r="20" spans="1:2" x14ac:dyDescent="0.25">
      <c r="A20" s="8" t="s">
        <v>35</v>
      </c>
      <c r="B20" s="8" t="s">
        <v>2</v>
      </c>
    </row>
    <row r="21" spans="1:2" x14ac:dyDescent="0.25">
      <c r="A21" s="8" t="s">
        <v>36</v>
      </c>
      <c r="B21" s="8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32" customWidth="1"/>
    <col min="2" max="2" width="30" customWidth="1"/>
    <col min="3" max="3" width="14" customWidth="1"/>
    <col min="4" max="4" width="16" customWidth="1"/>
    <col min="5" max="6" width="18" customWidth="1"/>
  </cols>
  <sheetData>
    <row r="1" spans="1:6" s="4" customFormat="1" x14ac:dyDescent="0.25">
      <c r="A1" s="5" t="s">
        <v>37</v>
      </c>
      <c r="B1" s="5" t="s">
        <v>38</v>
      </c>
      <c r="C1" s="5" t="s">
        <v>39</v>
      </c>
      <c r="D1" s="5" t="s">
        <v>40</v>
      </c>
      <c r="E1" s="5" t="s">
        <v>41</v>
      </c>
      <c r="F1" s="5" t="s">
        <v>42</v>
      </c>
    </row>
    <row r="17" spans="1:6" s="9" customFormat="1" x14ac:dyDescent="0.25">
      <c r="A17" s="10" t="s">
        <v>43</v>
      </c>
      <c r="B17" s="10" t="s">
        <v>2</v>
      </c>
      <c r="C17" s="10" t="s">
        <v>2</v>
      </c>
      <c r="D17" s="10" t="s">
        <v>2</v>
      </c>
      <c r="E17" s="10">
        <f>SUM(E2:E16)</f>
      </c>
      <c r="F17" s="10">
        <f>SUM(F2:F16)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FormatPr defaultRowHeight="15" outlineLevelRow="0" outlineLevelCol="0" x14ac:dyDescent="55"/>
  <cols>
    <col min="1" max="1" width="10" customWidth="1"/>
    <col min="2" max="2" width="28" customWidth="1"/>
    <col min="3" max="4" width="16" customWidth="1"/>
    <col min="5" max="5" width="18" customWidth="1"/>
    <col min="6" max="6" width="26" customWidth="1"/>
    <col min="7" max="7" width="18" customWidth="1"/>
  </cols>
  <sheetData>
    <row r="1" spans="1:7" s="4" customFormat="1" x14ac:dyDescent="0.25">
      <c r="A1" s="5" t="s">
        <v>44</v>
      </c>
      <c r="B1" s="5" t="s">
        <v>45</v>
      </c>
      <c r="C1" s="5" t="s">
        <v>46</v>
      </c>
      <c r="D1" s="5" t="s">
        <v>47</v>
      </c>
      <c r="E1" s="5" t="s">
        <v>48</v>
      </c>
      <c r="F1" s="5" t="s">
        <v>49</v>
      </c>
      <c r="G1" s="5" t="s">
        <v>50</v>
      </c>
    </row>
    <row r="2" spans="1:1" x14ac:dyDescent="0.25">
      <c r="A2" s="8" t="s">
        <v>51</v>
      </c>
    </row>
    <row r="3" spans="1:1" x14ac:dyDescent="0.25">
      <c r="A3" s="8" t="s">
        <v>52</v>
      </c>
    </row>
    <row r="4" spans="1:1" x14ac:dyDescent="0.25">
      <c r="A4" s="8" t="s">
        <v>53</v>
      </c>
    </row>
    <row r="5" spans="1:1" x14ac:dyDescent="0.25">
      <c r="A5" s="8" t="s">
        <v>54</v>
      </c>
    </row>
    <row r="6" spans="1:1" x14ac:dyDescent="0.25">
      <c r="A6" s="8" t="s">
        <v>55</v>
      </c>
    </row>
    <row r="7" spans="1:1" x14ac:dyDescent="0.25">
      <c r="A7" s="8" t="s">
        <v>56</v>
      </c>
    </row>
    <row r="8" spans="1:1" x14ac:dyDescent="0.25">
      <c r="A8" s="8" t="s">
        <v>57</v>
      </c>
    </row>
    <row r="9" spans="1:1" x14ac:dyDescent="0.25">
      <c r="A9" s="8" t="s">
        <v>58</v>
      </c>
    </row>
    <row r="10" spans="1:1" x14ac:dyDescent="0.25">
      <c r="A10" s="8" t="s">
        <v>59</v>
      </c>
    </row>
    <row r="11" spans="1:1" x14ac:dyDescent="0.25">
      <c r="A11" s="8" t="s">
        <v>60</v>
      </c>
    </row>
    <row r="12" spans="1:1" x14ac:dyDescent="0.25">
      <c r="A12" s="8" t="s">
        <v>61</v>
      </c>
    </row>
    <row r="13" spans="1:1" x14ac:dyDescent="0.25">
      <c r="A13" s="8" t="s">
        <v>62</v>
      </c>
    </row>
    <row r="14" spans="1:1" x14ac:dyDescent="0.25">
      <c r="A14" s="8" t="s">
        <v>63</v>
      </c>
    </row>
    <row r="15" spans="1:1" x14ac:dyDescent="0.25">
      <c r="A15" s="8" t="s">
        <v>64</v>
      </c>
    </row>
    <row r="16" spans="1:1" x14ac:dyDescent="0.25">
      <c r="A16" s="8" t="s">
        <v>65</v>
      </c>
    </row>
    <row r="17" spans="1:1" x14ac:dyDescent="0.25">
      <c r="A17" s="8" t="s">
        <v>66</v>
      </c>
    </row>
    <row r="18" spans="1:1" x14ac:dyDescent="0.25">
      <c r="A18" s="8" t="s">
        <v>67</v>
      </c>
    </row>
    <row r="19" spans="1:1" x14ac:dyDescent="0.25">
      <c r="A19" s="8" t="s">
        <v>68</v>
      </c>
    </row>
    <row r="20" spans="1:1" x14ac:dyDescent="0.25">
      <c r="A20" s="8" t="s">
        <v>69</v>
      </c>
    </row>
    <row r="21" spans="1:1" x14ac:dyDescent="0.25">
      <c r="A21" s="8" t="s">
        <v>70</v>
      </c>
    </row>
    <row r="22" spans="1:6" s="9" customFormat="1" x14ac:dyDescent="0.25">
      <c r="A22" s="10" t="s">
        <v>43</v>
      </c>
      <c r="B22" s="10" t="s">
        <v>2</v>
      </c>
      <c r="C22" s="10" t="s">
        <v>2</v>
      </c>
      <c r="D22" s="10" t="s">
        <v>2</v>
      </c>
      <c r="E22" s="10">
        <f>SUM(E2:E21)</f>
      </c>
      <c r="F22" s="10">
        <f>IF(E22&gt;60000,"Acima de 5 TR: exige responsável técnico","Até 5 TR")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1" width="16" customWidth="1"/>
    <col min="2" max="2" width="10" customWidth="1"/>
  </cols>
  <sheetData>
    <row r="1" spans="1:2" s="4" customFormat="1" x14ac:dyDescent="0.25">
      <c r="A1" s="4" t="s">
        <v>71</v>
      </c>
      <c r="B1" s="4" t="s">
        <v>72</v>
      </c>
    </row>
    <row r="2" spans="1:2" x14ac:dyDescent="0.25">
      <c r="A2" t="s">
        <v>73</v>
      </c>
      <c r="B2">
        <v>1</v>
      </c>
    </row>
    <row r="3" spans="1:2" x14ac:dyDescent="0.25">
      <c r="A3" t="s">
        <v>74</v>
      </c>
      <c r="B3">
        <v>2</v>
      </c>
    </row>
    <row r="4" spans="1:2" x14ac:dyDescent="0.25">
      <c r="A4" t="s">
        <v>75</v>
      </c>
      <c r="B4">
        <v>3</v>
      </c>
    </row>
    <row r="5" spans="1:2" x14ac:dyDescent="0.25">
      <c r="A5" t="s">
        <v>76</v>
      </c>
      <c r="B5">
        <v>6</v>
      </c>
    </row>
    <row r="6" spans="1:2" x14ac:dyDescent="0.25">
      <c r="A6" t="s">
        <v>77</v>
      </c>
      <c r="B6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30" customWidth="1"/>
    <col min="3" max="3" width="70" customWidth="1"/>
    <col min="4" max="5" width="16" customWidth="1"/>
  </cols>
  <sheetData>
    <row r="1" spans="1:5" s="4" customFormat="1" x14ac:dyDescent="0.25">
      <c r="A1" s="5" t="s">
        <v>78</v>
      </c>
      <c r="B1" s="5" t="s">
        <v>79</v>
      </c>
      <c r="C1" s="5" t="s">
        <v>80</v>
      </c>
      <c r="D1" s="5" t="s">
        <v>81</v>
      </c>
      <c r="E1" s="5" t="s">
        <v>82</v>
      </c>
    </row>
    <row r="2" spans="1:5" s="2" customFormat="1" x14ac:dyDescent="0.25">
      <c r="A2" s="11" t="s">
        <v>83</v>
      </c>
      <c r="B2" s="11" t="s">
        <v>2</v>
      </c>
      <c r="C2" s="11" t="s">
        <v>84</v>
      </c>
      <c r="D2" s="11" t="s">
        <v>73</v>
      </c>
      <c r="E2" s="12" t="s">
        <v>73</v>
      </c>
    </row>
    <row r="3" spans="1:5" s="2" customFormat="1" x14ac:dyDescent="0.25">
      <c r="A3" s="11" t="s">
        <v>83</v>
      </c>
      <c r="B3" s="11" t="s">
        <v>2</v>
      </c>
      <c r="C3" s="11" t="s">
        <v>85</v>
      </c>
      <c r="D3" s="11" t="s">
        <v>73</v>
      </c>
      <c r="E3" s="12" t="s">
        <v>73</v>
      </c>
    </row>
    <row r="4" spans="1:5" s="2" customFormat="1" x14ac:dyDescent="0.25">
      <c r="A4" s="11" t="s">
        <v>83</v>
      </c>
      <c r="B4" s="11" t="s">
        <v>2</v>
      </c>
      <c r="C4" s="11" t="s">
        <v>86</v>
      </c>
      <c r="D4" s="11" t="s">
        <v>73</v>
      </c>
      <c r="E4" s="12" t="s">
        <v>73</v>
      </c>
    </row>
    <row r="5" spans="1:5" s="2" customFormat="1" x14ac:dyDescent="0.25">
      <c r="A5" s="11" t="s">
        <v>83</v>
      </c>
      <c r="B5" s="11" t="s">
        <v>2</v>
      </c>
      <c r="C5" s="11" t="s">
        <v>87</v>
      </c>
      <c r="D5" s="11" t="s">
        <v>73</v>
      </c>
      <c r="E5" s="12" t="s">
        <v>73</v>
      </c>
    </row>
    <row r="6" spans="1:5" s="2" customFormat="1" x14ac:dyDescent="0.25">
      <c r="A6" s="11" t="s">
        <v>83</v>
      </c>
      <c r="B6" s="11" t="s">
        <v>2</v>
      </c>
      <c r="C6" s="11" t="s">
        <v>88</v>
      </c>
      <c r="D6" s="11" t="s">
        <v>75</v>
      </c>
      <c r="E6" s="12" t="s">
        <v>75</v>
      </c>
    </row>
    <row r="7" spans="1:5" s="2" customFormat="1" x14ac:dyDescent="0.25">
      <c r="A7" s="11" t="s">
        <v>83</v>
      </c>
      <c r="B7" s="11" t="s">
        <v>2</v>
      </c>
      <c r="C7" s="11" t="s">
        <v>89</v>
      </c>
      <c r="D7" s="11" t="s">
        <v>75</v>
      </c>
      <c r="E7" s="12" t="s">
        <v>75</v>
      </c>
    </row>
    <row r="8" spans="1:5" s="2" customFormat="1" x14ac:dyDescent="0.25">
      <c r="A8" s="11" t="s">
        <v>83</v>
      </c>
      <c r="B8" s="11" t="s">
        <v>2</v>
      </c>
      <c r="C8" s="11" t="s">
        <v>90</v>
      </c>
      <c r="D8" s="11" t="s">
        <v>73</v>
      </c>
      <c r="E8" s="12" t="s">
        <v>73</v>
      </c>
    </row>
    <row r="9" spans="1:5" s="2" customFormat="1" x14ac:dyDescent="0.25">
      <c r="A9" s="11" t="s">
        <v>83</v>
      </c>
      <c r="B9" s="11" t="s">
        <v>2</v>
      </c>
      <c r="C9" s="11" t="s">
        <v>91</v>
      </c>
      <c r="D9" s="11" t="s">
        <v>76</v>
      </c>
      <c r="E9" s="12" t="s">
        <v>76</v>
      </c>
    </row>
    <row r="10" spans="1:5" s="2" customFormat="1" x14ac:dyDescent="0.25">
      <c r="A10" s="11" t="s">
        <v>83</v>
      </c>
      <c r="B10" s="11" t="s">
        <v>2</v>
      </c>
      <c r="C10" s="11" t="s">
        <v>92</v>
      </c>
      <c r="D10" s="11" t="s">
        <v>75</v>
      </c>
      <c r="E10" s="12" t="s">
        <v>75</v>
      </c>
    </row>
    <row r="11" spans="1:5" s="2" customFormat="1" x14ac:dyDescent="0.25">
      <c r="A11" s="11" t="s">
        <v>83</v>
      </c>
      <c r="B11" s="11" t="s">
        <v>93</v>
      </c>
      <c r="C11" s="11" t="s">
        <v>94</v>
      </c>
      <c r="D11" s="11" t="s">
        <v>73</v>
      </c>
      <c r="E11" s="12" t="s">
        <v>73</v>
      </c>
    </row>
    <row r="12" spans="1:5" s="2" customFormat="1" x14ac:dyDescent="0.25">
      <c r="A12" s="11" t="s">
        <v>83</v>
      </c>
      <c r="B12" s="11" t="s">
        <v>93</v>
      </c>
      <c r="C12" s="11" t="s">
        <v>95</v>
      </c>
      <c r="D12" s="11" t="s">
        <v>73</v>
      </c>
      <c r="E12" s="12" t="s">
        <v>73</v>
      </c>
    </row>
    <row r="13" spans="1:5" s="2" customFormat="1" x14ac:dyDescent="0.25">
      <c r="A13" s="11" t="s">
        <v>83</v>
      </c>
      <c r="B13" s="11" t="s">
        <v>93</v>
      </c>
      <c r="C13" s="11" t="s">
        <v>96</v>
      </c>
      <c r="D13" s="11" t="s">
        <v>73</v>
      </c>
      <c r="E13" s="12" t="s">
        <v>73</v>
      </c>
    </row>
    <row r="14" spans="1:5" s="2" customFormat="1" x14ac:dyDescent="0.25">
      <c r="A14" s="11" t="s">
        <v>83</v>
      </c>
      <c r="B14" s="11" t="s">
        <v>93</v>
      </c>
      <c r="C14" s="11" t="s">
        <v>97</v>
      </c>
      <c r="D14" s="11" t="s">
        <v>73</v>
      </c>
      <c r="E14" s="12" t="s">
        <v>73</v>
      </c>
    </row>
    <row r="15" spans="1:5" s="2" customFormat="1" x14ac:dyDescent="0.25">
      <c r="A15" s="11" t="s">
        <v>83</v>
      </c>
      <c r="B15" s="11" t="s">
        <v>98</v>
      </c>
      <c r="C15" s="11" t="s">
        <v>94</v>
      </c>
      <c r="D15" s="11" t="s">
        <v>73</v>
      </c>
      <c r="E15" s="12" t="s">
        <v>73</v>
      </c>
    </row>
    <row r="16" spans="1:5" s="2" customFormat="1" x14ac:dyDescent="0.25">
      <c r="A16" s="11" t="s">
        <v>83</v>
      </c>
      <c r="B16" s="11" t="s">
        <v>98</v>
      </c>
      <c r="C16" s="11" t="s">
        <v>95</v>
      </c>
      <c r="D16" s="11" t="s">
        <v>73</v>
      </c>
      <c r="E16" s="12" t="s">
        <v>73</v>
      </c>
    </row>
    <row r="17" spans="1:5" s="2" customFormat="1" x14ac:dyDescent="0.25">
      <c r="A17" s="11" t="s">
        <v>83</v>
      </c>
      <c r="B17" s="11" t="s">
        <v>98</v>
      </c>
      <c r="C17" s="11" t="s">
        <v>96</v>
      </c>
      <c r="D17" s="11" t="s">
        <v>73</v>
      </c>
      <c r="E17" s="12" t="s">
        <v>73</v>
      </c>
    </row>
    <row r="18" spans="1:5" s="2" customFormat="1" x14ac:dyDescent="0.25">
      <c r="A18" s="11" t="s">
        <v>83</v>
      </c>
      <c r="B18" s="11" t="s">
        <v>98</v>
      </c>
      <c r="C18" s="11" t="s">
        <v>99</v>
      </c>
      <c r="D18" s="11" t="s">
        <v>73</v>
      </c>
      <c r="E18" s="12" t="s">
        <v>73</v>
      </c>
    </row>
    <row r="19" spans="1:5" s="2" customFormat="1" x14ac:dyDescent="0.25">
      <c r="A19" s="11" t="s">
        <v>83</v>
      </c>
      <c r="B19" s="11" t="s">
        <v>98</v>
      </c>
      <c r="C19" s="11" t="s">
        <v>100</v>
      </c>
      <c r="D19" s="11" t="s">
        <v>73</v>
      </c>
      <c r="E19" s="12" t="s">
        <v>73</v>
      </c>
    </row>
    <row r="20" spans="1:5" s="2" customFormat="1" x14ac:dyDescent="0.25">
      <c r="A20" s="11" t="s">
        <v>101</v>
      </c>
      <c r="B20" s="11" t="s">
        <v>2</v>
      </c>
      <c r="C20" s="11" t="s">
        <v>84</v>
      </c>
      <c r="D20" s="11" t="s">
        <v>73</v>
      </c>
      <c r="E20" s="12" t="s">
        <v>73</v>
      </c>
    </row>
    <row r="21" spans="1:5" s="2" customFormat="1" x14ac:dyDescent="0.25">
      <c r="A21" s="11" t="s">
        <v>101</v>
      </c>
      <c r="B21" s="11" t="s">
        <v>2</v>
      </c>
      <c r="C21" s="11" t="s">
        <v>87</v>
      </c>
      <c r="D21" s="11" t="s">
        <v>73</v>
      </c>
      <c r="E21" s="12" t="s">
        <v>73</v>
      </c>
    </row>
    <row r="22" spans="1:5" s="2" customFormat="1" x14ac:dyDescent="0.25">
      <c r="A22" s="11" t="s">
        <v>101</v>
      </c>
      <c r="B22" s="11" t="s">
        <v>2</v>
      </c>
      <c r="C22" s="11" t="s">
        <v>102</v>
      </c>
      <c r="D22" s="11" t="s">
        <v>75</v>
      </c>
      <c r="E22" s="12" t="s">
        <v>75</v>
      </c>
    </row>
    <row r="23" spans="1:5" s="2" customFormat="1" x14ac:dyDescent="0.25">
      <c r="A23" s="11" t="s">
        <v>101</v>
      </c>
      <c r="B23" s="11" t="s">
        <v>2</v>
      </c>
      <c r="C23" s="11" t="s">
        <v>89</v>
      </c>
      <c r="D23" s="11" t="s">
        <v>75</v>
      </c>
      <c r="E23" s="12" t="s">
        <v>75</v>
      </c>
    </row>
    <row r="24" spans="1:5" s="2" customFormat="1" x14ac:dyDescent="0.25">
      <c r="A24" s="11" t="s">
        <v>101</v>
      </c>
      <c r="B24" s="11" t="s">
        <v>2</v>
      </c>
      <c r="C24" s="11" t="s">
        <v>91</v>
      </c>
      <c r="D24" s="11" t="s">
        <v>76</v>
      </c>
      <c r="E24" s="12" t="s">
        <v>76</v>
      </c>
    </row>
    <row r="25" spans="1:5" s="2" customFormat="1" x14ac:dyDescent="0.25">
      <c r="A25" s="11" t="s">
        <v>101</v>
      </c>
      <c r="B25" s="11" t="s">
        <v>2</v>
      </c>
      <c r="C25" s="11" t="s">
        <v>103</v>
      </c>
      <c r="D25" s="11" t="s">
        <v>73</v>
      </c>
      <c r="E25" s="12" t="s">
        <v>73</v>
      </c>
    </row>
    <row r="26" spans="1:5" s="2" customFormat="1" x14ac:dyDescent="0.25">
      <c r="A26" s="11" t="s">
        <v>101</v>
      </c>
      <c r="B26" s="11" t="s">
        <v>104</v>
      </c>
      <c r="C26" s="11" t="s">
        <v>94</v>
      </c>
      <c r="D26" s="11" t="s">
        <v>73</v>
      </c>
      <c r="E26" s="12" t="s">
        <v>73</v>
      </c>
    </row>
    <row r="27" spans="1:5" s="2" customFormat="1" x14ac:dyDescent="0.25">
      <c r="A27" s="11" t="s">
        <v>101</v>
      </c>
      <c r="B27" s="11" t="s">
        <v>104</v>
      </c>
      <c r="C27" s="11" t="s">
        <v>96</v>
      </c>
      <c r="D27" s="11" t="s">
        <v>73</v>
      </c>
      <c r="E27" s="12" t="s">
        <v>73</v>
      </c>
    </row>
    <row r="28" spans="1:5" s="2" customFormat="1" x14ac:dyDescent="0.25">
      <c r="A28" s="11" t="s">
        <v>101</v>
      </c>
      <c r="B28" s="11" t="s">
        <v>104</v>
      </c>
      <c r="C28" s="11" t="s">
        <v>105</v>
      </c>
      <c r="D28" s="11" t="s">
        <v>73</v>
      </c>
      <c r="E28" s="12" t="s">
        <v>73</v>
      </c>
    </row>
    <row r="29" spans="1:5" s="2" customFormat="1" x14ac:dyDescent="0.25">
      <c r="A29" s="11" t="s">
        <v>106</v>
      </c>
      <c r="B29" s="11" t="s">
        <v>2</v>
      </c>
      <c r="C29" s="11" t="s">
        <v>94</v>
      </c>
      <c r="D29" s="11" t="s">
        <v>73</v>
      </c>
      <c r="E29" s="12" t="s">
        <v>73</v>
      </c>
    </row>
    <row r="30" spans="1:5" s="2" customFormat="1" x14ac:dyDescent="0.25">
      <c r="A30" s="11" t="s">
        <v>106</v>
      </c>
      <c r="B30" s="11" t="s">
        <v>2</v>
      </c>
      <c r="C30" s="11" t="s">
        <v>107</v>
      </c>
      <c r="D30" s="11" t="s">
        <v>75</v>
      </c>
      <c r="E30" s="12" t="s">
        <v>75</v>
      </c>
    </row>
    <row r="31" spans="1:5" s="2" customFormat="1" x14ac:dyDescent="0.25">
      <c r="A31" s="11" t="s">
        <v>106</v>
      </c>
      <c r="B31" s="11" t="s">
        <v>2</v>
      </c>
      <c r="C31" s="11" t="s">
        <v>108</v>
      </c>
      <c r="D31" s="11" t="s">
        <v>73</v>
      </c>
      <c r="E31" s="12" t="s">
        <v>73</v>
      </c>
    </row>
    <row r="32" spans="1:5" s="2" customFormat="1" x14ac:dyDescent="0.25">
      <c r="A32" s="11" t="s">
        <v>106</v>
      </c>
      <c r="B32" s="11" t="s">
        <v>2</v>
      </c>
      <c r="C32" s="11" t="s">
        <v>109</v>
      </c>
      <c r="D32" s="11" t="s">
        <v>75</v>
      </c>
      <c r="E32" s="12" t="s">
        <v>75</v>
      </c>
    </row>
    <row r="33" spans="1:5" s="2" customFormat="1" x14ac:dyDescent="0.25">
      <c r="A33" s="11" t="s">
        <v>106</v>
      </c>
      <c r="B33" s="11" t="s">
        <v>2</v>
      </c>
      <c r="C33" s="11" t="s">
        <v>90</v>
      </c>
      <c r="D33" s="11" t="s">
        <v>73</v>
      </c>
      <c r="E33" s="12" t="s">
        <v>73</v>
      </c>
    </row>
    <row r="34" spans="1:5" s="2" customFormat="1" x14ac:dyDescent="0.25">
      <c r="A34" s="11" t="s">
        <v>106</v>
      </c>
      <c r="B34" s="11" t="s">
        <v>2</v>
      </c>
      <c r="C34" s="11" t="s">
        <v>110</v>
      </c>
      <c r="D34" s="11" t="s">
        <v>75</v>
      </c>
      <c r="E34" s="12" t="s">
        <v>75</v>
      </c>
    </row>
    <row r="35" spans="1:5" s="2" customFormat="1" x14ac:dyDescent="0.25">
      <c r="A35" s="11" t="s">
        <v>106</v>
      </c>
      <c r="B35" s="11" t="s">
        <v>2</v>
      </c>
      <c r="C35" s="11" t="s">
        <v>111</v>
      </c>
      <c r="D35" s="11" t="s">
        <v>76</v>
      </c>
      <c r="E35" s="12" t="s">
        <v>76</v>
      </c>
    </row>
    <row r="36" spans="1:5" s="2" customFormat="1" x14ac:dyDescent="0.25">
      <c r="A36" s="11" t="s">
        <v>106</v>
      </c>
      <c r="B36" s="11" t="s">
        <v>2</v>
      </c>
      <c r="C36" s="11" t="s">
        <v>112</v>
      </c>
      <c r="D36" s="11" t="s">
        <v>75</v>
      </c>
      <c r="E36" s="12" t="s">
        <v>75</v>
      </c>
    </row>
    <row r="37" spans="1:5" s="2" customFormat="1" x14ac:dyDescent="0.25">
      <c r="A37" s="11" t="s">
        <v>106</v>
      </c>
      <c r="B37" s="11" t="s">
        <v>2</v>
      </c>
      <c r="C37" s="11" t="s">
        <v>86</v>
      </c>
      <c r="D37" s="11" t="s">
        <v>73</v>
      </c>
      <c r="E37" s="12" t="s">
        <v>73</v>
      </c>
    </row>
    <row r="38" spans="1:5" s="2" customFormat="1" x14ac:dyDescent="0.25">
      <c r="A38" s="11" t="s">
        <v>106</v>
      </c>
      <c r="B38" s="11" t="s">
        <v>2</v>
      </c>
      <c r="C38" s="11" t="s">
        <v>113</v>
      </c>
      <c r="D38" s="11" t="s">
        <v>73</v>
      </c>
      <c r="E38" s="12" t="s">
        <v>73</v>
      </c>
    </row>
    <row r="39" spans="1:5" s="2" customFormat="1" x14ac:dyDescent="0.25">
      <c r="A39" s="11" t="s">
        <v>106</v>
      </c>
      <c r="B39" s="11" t="s">
        <v>2</v>
      </c>
      <c r="C39" s="11" t="s">
        <v>114</v>
      </c>
      <c r="D39" s="11" t="s">
        <v>75</v>
      </c>
      <c r="E39" s="12" t="s">
        <v>75</v>
      </c>
    </row>
    <row r="40" spans="1:5" s="2" customFormat="1" x14ac:dyDescent="0.25">
      <c r="A40" s="11" t="s">
        <v>115</v>
      </c>
      <c r="B40" s="11" t="s">
        <v>2</v>
      </c>
      <c r="C40" s="11" t="s">
        <v>116</v>
      </c>
      <c r="D40" s="11" t="s">
        <v>73</v>
      </c>
      <c r="E40" s="12" t="s">
        <v>73</v>
      </c>
    </row>
    <row r="41" spans="1:5" s="2" customFormat="1" x14ac:dyDescent="0.25">
      <c r="A41" s="11" t="s">
        <v>115</v>
      </c>
      <c r="B41" s="11" t="s">
        <v>2</v>
      </c>
      <c r="C41" s="11" t="s">
        <v>117</v>
      </c>
      <c r="D41" s="11" t="s">
        <v>73</v>
      </c>
      <c r="E41" s="12" t="s">
        <v>73</v>
      </c>
    </row>
    <row r="42" spans="1:5" s="2" customFormat="1" x14ac:dyDescent="0.25">
      <c r="A42" s="11" t="s">
        <v>115</v>
      </c>
      <c r="B42" s="11" t="s">
        <v>2</v>
      </c>
      <c r="C42" s="11" t="s">
        <v>118</v>
      </c>
      <c r="D42" s="11" t="s">
        <v>73</v>
      </c>
      <c r="E42" s="12" t="s">
        <v>73</v>
      </c>
    </row>
    <row r="43" spans="1:5" s="2" customFormat="1" x14ac:dyDescent="0.25">
      <c r="A43" s="11" t="s">
        <v>115</v>
      </c>
      <c r="B43" s="11" t="s">
        <v>119</v>
      </c>
      <c r="C43" s="11" t="s">
        <v>120</v>
      </c>
      <c r="D43" s="11" t="s">
        <v>75</v>
      </c>
      <c r="E43" s="12" t="s">
        <v>75</v>
      </c>
    </row>
    <row r="44" spans="1:5" s="2" customFormat="1" x14ac:dyDescent="0.25">
      <c r="A44" s="11" t="s">
        <v>115</v>
      </c>
      <c r="B44" s="11" t="s">
        <v>119</v>
      </c>
      <c r="C44" s="11" t="s">
        <v>121</v>
      </c>
      <c r="D44" s="11" t="s">
        <v>73</v>
      </c>
      <c r="E44" s="12" t="s">
        <v>73</v>
      </c>
    </row>
    <row r="45" spans="1:5" s="2" customFormat="1" x14ac:dyDescent="0.25">
      <c r="A45" s="11" t="s">
        <v>115</v>
      </c>
      <c r="B45" s="11" t="s">
        <v>119</v>
      </c>
      <c r="C45" s="11" t="s">
        <v>122</v>
      </c>
      <c r="D45" s="11" t="s">
        <v>75</v>
      </c>
      <c r="E45" s="12" t="s">
        <v>75</v>
      </c>
    </row>
    <row r="46" spans="1:5" s="2" customFormat="1" x14ac:dyDescent="0.25">
      <c r="A46" s="11" t="s">
        <v>115</v>
      </c>
      <c r="B46" s="11" t="s">
        <v>123</v>
      </c>
      <c r="C46" s="11" t="s">
        <v>94</v>
      </c>
      <c r="D46" s="11" t="s">
        <v>73</v>
      </c>
      <c r="E46" s="12" t="s">
        <v>73</v>
      </c>
    </row>
    <row r="47" spans="1:5" s="2" customFormat="1" x14ac:dyDescent="0.25">
      <c r="A47" s="11" t="s">
        <v>115</v>
      </c>
      <c r="B47" s="11" t="s">
        <v>123</v>
      </c>
      <c r="C47" s="11" t="s">
        <v>124</v>
      </c>
      <c r="D47" s="11" t="s">
        <v>73</v>
      </c>
      <c r="E47" s="12" t="s">
        <v>73</v>
      </c>
    </row>
    <row r="48" spans="1:5" s="2" customFormat="1" x14ac:dyDescent="0.25">
      <c r="A48" s="11" t="s">
        <v>115</v>
      </c>
      <c r="B48" s="11" t="s">
        <v>123</v>
      </c>
      <c r="C48" s="11" t="s">
        <v>125</v>
      </c>
      <c r="D48" s="11" t="s">
        <v>76</v>
      </c>
      <c r="E48" s="12" t="s">
        <v>76</v>
      </c>
    </row>
    <row r="49" spans="1:5" s="2" customFormat="1" x14ac:dyDescent="0.25">
      <c r="A49" s="11" t="s">
        <v>115</v>
      </c>
      <c r="B49" s="11" t="s">
        <v>123</v>
      </c>
      <c r="C49" s="11" t="s">
        <v>126</v>
      </c>
      <c r="D49" s="11" t="s">
        <v>73</v>
      </c>
      <c r="E49" s="12" t="s">
        <v>73</v>
      </c>
    </row>
    <row r="50" spans="1:5" s="2" customFormat="1" x14ac:dyDescent="0.25">
      <c r="A50" s="11" t="s">
        <v>115</v>
      </c>
      <c r="B50" s="11" t="s">
        <v>123</v>
      </c>
      <c r="C50" s="11" t="s">
        <v>127</v>
      </c>
      <c r="D50" s="11" t="s">
        <v>73</v>
      </c>
      <c r="E50" s="12" t="s">
        <v>73</v>
      </c>
    </row>
    <row r="51" spans="1:5" s="2" customFormat="1" x14ac:dyDescent="0.25">
      <c r="A51" s="11" t="s">
        <v>115</v>
      </c>
      <c r="B51" s="11" t="s">
        <v>123</v>
      </c>
      <c r="C51" s="11" t="s">
        <v>121</v>
      </c>
      <c r="D51" s="11" t="s">
        <v>73</v>
      </c>
      <c r="E51" s="12" t="s">
        <v>73</v>
      </c>
    </row>
    <row r="52" spans="1:5" s="2" customFormat="1" x14ac:dyDescent="0.25">
      <c r="A52" s="11" t="s">
        <v>115</v>
      </c>
      <c r="B52" s="11" t="s">
        <v>123</v>
      </c>
      <c r="C52" s="11" t="s">
        <v>128</v>
      </c>
      <c r="D52" s="11" t="s">
        <v>75</v>
      </c>
      <c r="E52" s="12" t="s">
        <v>75</v>
      </c>
    </row>
    <row r="53" spans="1:5" s="2" customFormat="1" x14ac:dyDescent="0.25">
      <c r="A53" s="11" t="s">
        <v>115</v>
      </c>
      <c r="B53" s="11" t="s">
        <v>129</v>
      </c>
      <c r="C53" s="11" t="s">
        <v>94</v>
      </c>
      <c r="D53" s="11" t="s">
        <v>73</v>
      </c>
      <c r="E53" s="12" t="s">
        <v>73</v>
      </c>
    </row>
    <row r="54" spans="1:5" s="2" customFormat="1" x14ac:dyDescent="0.25">
      <c r="A54" s="11" t="s">
        <v>115</v>
      </c>
      <c r="B54" s="11" t="s">
        <v>129</v>
      </c>
      <c r="C54" s="11" t="s">
        <v>107</v>
      </c>
      <c r="D54" s="11" t="s">
        <v>76</v>
      </c>
      <c r="E54" s="12" t="s">
        <v>76</v>
      </c>
    </row>
    <row r="55" spans="1:5" s="2" customFormat="1" x14ac:dyDescent="0.25">
      <c r="A55" s="11" t="s">
        <v>115</v>
      </c>
      <c r="B55" s="11" t="s">
        <v>129</v>
      </c>
      <c r="C55" s="11" t="s">
        <v>95</v>
      </c>
      <c r="D55" s="11" t="s">
        <v>73</v>
      </c>
      <c r="E55" s="12" t="s">
        <v>73</v>
      </c>
    </row>
    <row r="56" spans="1:5" s="2" customFormat="1" x14ac:dyDescent="0.25">
      <c r="A56" s="11" t="s">
        <v>115</v>
      </c>
      <c r="B56" s="11" t="s">
        <v>129</v>
      </c>
      <c r="C56" s="11" t="s">
        <v>130</v>
      </c>
      <c r="D56" s="11" t="s">
        <v>76</v>
      </c>
      <c r="E56" s="12" t="s">
        <v>76</v>
      </c>
    </row>
    <row r="57" spans="1:5" s="2" customFormat="1" x14ac:dyDescent="0.25">
      <c r="A57" s="11" t="s">
        <v>115</v>
      </c>
      <c r="B57" s="11" t="s">
        <v>129</v>
      </c>
      <c r="C57" s="11" t="s">
        <v>96</v>
      </c>
      <c r="D57" s="11" t="s">
        <v>73</v>
      </c>
      <c r="E57" s="12" t="s">
        <v>73</v>
      </c>
    </row>
    <row r="58" spans="1:5" s="2" customFormat="1" x14ac:dyDescent="0.25">
      <c r="A58" s="11" t="s">
        <v>115</v>
      </c>
      <c r="B58" s="11" t="s">
        <v>129</v>
      </c>
      <c r="C58" s="11" t="s">
        <v>131</v>
      </c>
      <c r="D58" s="11" t="s">
        <v>75</v>
      </c>
      <c r="E58" s="12" t="s">
        <v>75</v>
      </c>
    </row>
    <row r="59" spans="1:5" s="2" customFormat="1" x14ac:dyDescent="0.25">
      <c r="A59" s="11" t="s">
        <v>115</v>
      </c>
      <c r="B59" s="11" t="s">
        <v>129</v>
      </c>
      <c r="C59" s="11" t="s">
        <v>97</v>
      </c>
      <c r="D59" s="11" t="s">
        <v>73</v>
      </c>
      <c r="E59" s="12" t="s">
        <v>73</v>
      </c>
    </row>
    <row r="60" spans="1:5" s="2" customFormat="1" x14ac:dyDescent="0.25">
      <c r="A60" s="11" t="s">
        <v>115</v>
      </c>
      <c r="B60" s="11" t="s">
        <v>132</v>
      </c>
      <c r="C60" s="11" t="s">
        <v>94</v>
      </c>
      <c r="D60" s="11" t="s">
        <v>75</v>
      </c>
      <c r="E60" s="12" t="s">
        <v>75</v>
      </c>
    </row>
    <row r="61" spans="1:5" s="2" customFormat="1" x14ac:dyDescent="0.25">
      <c r="A61" s="11" t="s">
        <v>115</v>
      </c>
      <c r="B61" s="11" t="s">
        <v>132</v>
      </c>
      <c r="C61" s="11" t="s">
        <v>133</v>
      </c>
      <c r="D61" s="11" t="s">
        <v>75</v>
      </c>
      <c r="E61" s="12" t="s">
        <v>75</v>
      </c>
    </row>
    <row r="62" spans="1:5" s="2" customFormat="1" x14ac:dyDescent="0.25">
      <c r="A62" s="11" t="s">
        <v>115</v>
      </c>
      <c r="B62" s="11" t="s">
        <v>132</v>
      </c>
      <c r="C62" s="11" t="s">
        <v>130</v>
      </c>
      <c r="D62" s="11" t="s">
        <v>76</v>
      </c>
      <c r="E62" s="12" t="s">
        <v>76</v>
      </c>
    </row>
    <row r="63" spans="1:5" s="2" customFormat="1" x14ac:dyDescent="0.25">
      <c r="A63" s="11" t="s">
        <v>115</v>
      </c>
      <c r="B63" s="11" t="s">
        <v>134</v>
      </c>
      <c r="C63" s="11" t="s">
        <v>135</v>
      </c>
      <c r="D63" s="11" t="s">
        <v>77</v>
      </c>
      <c r="E63" s="12" t="s">
        <v>77</v>
      </c>
    </row>
    <row r="64" spans="1:5" s="2" customFormat="1" x14ac:dyDescent="0.25">
      <c r="A64" s="11" t="s">
        <v>115</v>
      </c>
      <c r="B64" s="11" t="s">
        <v>134</v>
      </c>
      <c r="C64" s="11" t="s">
        <v>136</v>
      </c>
      <c r="D64" s="11" t="s">
        <v>76</v>
      </c>
      <c r="E64" s="12" t="s">
        <v>76</v>
      </c>
    </row>
    <row r="65" spans="1:5" s="2" customFormat="1" x14ac:dyDescent="0.25">
      <c r="A65" s="11" t="s">
        <v>115</v>
      </c>
      <c r="B65" s="11" t="s">
        <v>134</v>
      </c>
      <c r="C65" s="11" t="s">
        <v>137</v>
      </c>
      <c r="D65" s="11" t="s">
        <v>76</v>
      </c>
      <c r="E65" s="12" t="s">
        <v>76</v>
      </c>
    </row>
    <row r="66" spans="1:5" s="2" customFormat="1" x14ac:dyDescent="0.25">
      <c r="A66" s="11" t="s">
        <v>115</v>
      </c>
      <c r="B66" s="11" t="s">
        <v>134</v>
      </c>
      <c r="C66" s="11" t="s">
        <v>138</v>
      </c>
      <c r="D66" s="11" t="s">
        <v>73</v>
      </c>
      <c r="E66" s="12" t="s">
        <v>73</v>
      </c>
    </row>
    <row r="67" spans="1:5" s="2" customFormat="1" x14ac:dyDescent="0.25">
      <c r="A67" s="11" t="s">
        <v>115</v>
      </c>
      <c r="B67" s="11" t="s">
        <v>139</v>
      </c>
      <c r="C67" s="11" t="s">
        <v>94</v>
      </c>
      <c r="D67" s="11" t="s">
        <v>75</v>
      </c>
      <c r="E67" s="12" t="s">
        <v>75</v>
      </c>
    </row>
    <row r="68" spans="1:5" s="2" customFormat="1" x14ac:dyDescent="0.25">
      <c r="A68" s="11" t="s">
        <v>115</v>
      </c>
      <c r="B68" s="11" t="s">
        <v>139</v>
      </c>
      <c r="C68" s="11" t="s">
        <v>140</v>
      </c>
      <c r="D68" s="11" t="s">
        <v>75</v>
      </c>
      <c r="E68" s="12" t="s">
        <v>75</v>
      </c>
    </row>
    <row r="69" spans="1:5" s="2" customFormat="1" x14ac:dyDescent="0.25">
      <c r="A69" s="11" t="s">
        <v>115</v>
      </c>
      <c r="B69" s="11" t="s">
        <v>139</v>
      </c>
      <c r="C69" s="11" t="s">
        <v>109</v>
      </c>
      <c r="D69" s="11" t="s">
        <v>76</v>
      </c>
      <c r="E69" s="12" t="s">
        <v>76</v>
      </c>
    </row>
    <row r="70" spans="1:5" s="2" customFormat="1" x14ac:dyDescent="0.25">
      <c r="A70" s="11" t="s">
        <v>141</v>
      </c>
      <c r="B70" s="11" t="s">
        <v>2</v>
      </c>
      <c r="C70" s="11" t="s">
        <v>142</v>
      </c>
      <c r="D70" s="11" t="s">
        <v>77</v>
      </c>
      <c r="E70" s="12" t="s">
        <v>77</v>
      </c>
    </row>
    <row r="71" spans="1:5" s="2" customFormat="1" x14ac:dyDescent="0.25">
      <c r="A71" s="11" t="s">
        <v>141</v>
      </c>
      <c r="B71" s="11" t="s">
        <v>2</v>
      </c>
      <c r="C71" s="11" t="s">
        <v>143</v>
      </c>
      <c r="D71" s="11" t="s">
        <v>76</v>
      </c>
      <c r="E71" s="12" t="s">
        <v>76</v>
      </c>
    </row>
    <row r="72" spans="1:5" s="2" customFormat="1" x14ac:dyDescent="0.25">
      <c r="A72" s="11" t="s">
        <v>141</v>
      </c>
      <c r="B72" s="11" t="s">
        <v>2</v>
      </c>
      <c r="C72" s="11" t="s">
        <v>144</v>
      </c>
      <c r="D72" s="11" t="s">
        <v>76</v>
      </c>
      <c r="E72" s="12" t="s">
        <v>76</v>
      </c>
    </row>
    <row r="73" spans="1:5" s="2" customFormat="1" x14ac:dyDescent="0.25">
      <c r="A73" s="11" t="s">
        <v>141</v>
      </c>
      <c r="B73" s="11" t="s">
        <v>2</v>
      </c>
      <c r="C73" s="11" t="s">
        <v>145</v>
      </c>
      <c r="D73" s="11" t="s">
        <v>76</v>
      </c>
      <c r="E73" s="12" t="s">
        <v>76</v>
      </c>
    </row>
    <row r="74" spans="1:5" s="2" customFormat="1" x14ac:dyDescent="0.25">
      <c r="A74" s="11" t="s">
        <v>141</v>
      </c>
      <c r="B74" s="11" t="s">
        <v>146</v>
      </c>
      <c r="C74" s="11" t="s">
        <v>94</v>
      </c>
      <c r="D74" s="11" t="s">
        <v>73</v>
      </c>
      <c r="E74" s="12" t="s">
        <v>73</v>
      </c>
    </row>
    <row r="75" spans="1:5" s="2" customFormat="1" x14ac:dyDescent="0.25">
      <c r="A75" s="11" t="s">
        <v>141</v>
      </c>
      <c r="B75" s="11" t="s">
        <v>146</v>
      </c>
      <c r="C75" s="11" t="s">
        <v>107</v>
      </c>
      <c r="D75" s="11" t="s">
        <v>76</v>
      </c>
      <c r="E75" s="12" t="s">
        <v>76</v>
      </c>
    </row>
    <row r="76" spans="1:5" s="2" customFormat="1" x14ac:dyDescent="0.25">
      <c r="A76" s="11" t="s">
        <v>141</v>
      </c>
      <c r="B76" s="11" t="s">
        <v>146</v>
      </c>
      <c r="C76" s="11" t="s">
        <v>130</v>
      </c>
      <c r="D76" s="11" t="s">
        <v>76</v>
      </c>
      <c r="E76" s="12" t="s">
        <v>76</v>
      </c>
    </row>
    <row r="77" spans="1:5" s="2" customFormat="1" x14ac:dyDescent="0.25">
      <c r="A77" s="11" t="s">
        <v>141</v>
      </c>
      <c r="B77" s="11" t="s">
        <v>147</v>
      </c>
      <c r="C77" s="11" t="s">
        <v>94</v>
      </c>
      <c r="D77" s="11" t="s">
        <v>76</v>
      </c>
      <c r="E77" s="12" t="s">
        <v>76</v>
      </c>
    </row>
    <row r="78" spans="1:5" s="2" customFormat="1" x14ac:dyDescent="0.25">
      <c r="A78" s="11" t="s">
        <v>141</v>
      </c>
      <c r="B78" s="11" t="s">
        <v>147</v>
      </c>
      <c r="C78" s="11" t="s">
        <v>148</v>
      </c>
      <c r="D78" s="11" t="s">
        <v>76</v>
      </c>
      <c r="E78" s="12" t="s">
        <v>76</v>
      </c>
    </row>
    <row r="79" spans="1:5" s="2" customFormat="1" x14ac:dyDescent="0.25">
      <c r="A79" s="11" t="s">
        <v>149</v>
      </c>
      <c r="B79" s="11" t="s">
        <v>2</v>
      </c>
      <c r="C79" s="11" t="s">
        <v>150</v>
      </c>
      <c r="D79" s="11" t="s">
        <v>73</v>
      </c>
      <c r="E79" s="12" t="s">
        <v>73</v>
      </c>
    </row>
    <row r="80" spans="1:5" s="2" customFormat="1" x14ac:dyDescent="0.25">
      <c r="A80" s="11" t="s">
        <v>151</v>
      </c>
      <c r="B80" s="11" t="s">
        <v>2</v>
      </c>
      <c r="C80" s="11" t="s">
        <v>94</v>
      </c>
      <c r="D80" s="11" t="s">
        <v>73</v>
      </c>
      <c r="E80" s="12" t="s">
        <v>73</v>
      </c>
    </row>
  </sheetData>
  <dataValidations count="2">
    <dataValidation type="list" sqref="E10:E80">
      <formula1>Periodicidades!$A$2:$A$6</formula1>
    </dataValidation>
    <dataValidation type="list" sqref="E2:E80">
      <formula1>Periodicidades!$A$2:$A$6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70" customWidth="1"/>
    <col min="2" max="13" width="8" customWidth="1"/>
  </cols>
  <sheetData>
    <row r="1" spans="1:13" s="4" customFormat="1" x14ac:dyDescent="0.25">
      <c r="A1" s="5" t="s">
        <v>152</v>
      </c>
      <c r="B1" s="5" t="s">
        <v>153</v>
      </c>
      <c r="C1" s="5" t="s">
        <v>154</v>
      </c>
      <c r="D1" s="5" t="s">
        <v>155</v>
      </c>
      <c r="E1" s="5" t="s">
        <v>156</v>
      </c>
      <c r="F1" s="5" t="s">
        <v>157</v>
      </c>
      <c r="G1" s="5" t="s">
        <v>158</v>
      </c>
      <c r="H1" s="5" t="s">
        <v>159</v>
      </c>
      <c r="I1" s="5" t="s">
        <v>160</v>
      </c>
      <c r="J1" s="5" t="s">
        <v>161</v>
      </c>
      <c r="K1" s="5" t="s">
        <v>162</v>
      </c>
      <c r="L1" s="5" t="s">
        <v>163</v>
      </c>
      <c r="M1" s="5" t="s">
        <v>164</v>
      </c>
    </row>
    <row r="2" spans="1:13" s="2" customFormat="1" x14ac:dyDescent="0.25">
      <c r="A2" s="11">
        <f>IF(Plano!B2="",Plano!C2,Plano!B2&amp;": "&amp;Plano!C2)</f>
      </c>
      <c r="B2" s="13">
        <f>IF(MOD(0,IFERROR(VLOOKUP(Plano!E2,Periodicidades!$A$2:$B$6,2,FALSE),1))=0,"●","")</f>
      </c>
      <c r="C2" s="13">
        <f>IF(MOD(1,IFERROR(VLOOKUP(Plano!E2,Periodicidades!$A$2:$B$6,2,FALSE),1))=0,"●","")</f>
      </c>
      <c r="D2" s="13">
        <f>IF(MOD(2,IFERROR(VLOOKUP(Plano!E2,Periodicidades!$A$2:$B$6,2,FALSE),1))=0,"●","")</f>
      </c>
      <c r="E2" s="13">
        <f>IF(MOD(3,IFERROR(VLOOKUP(Plano!E2,Periodicidades!$A$2:$B$6,2,FALSE),1))=0,"●","")</f>
      </c>
      <c r="F2" s="13">
        <f>IF(MOD(4,IFERROR(VLOOKUP(Plano!E2,Periodicidades!$A$2:$B$6,2,FALSE),1))=0,"●","")</f>
      </c>
      <c r="G2" s="13">
        <f>IF(MOD(5,IFERROR(VLOOKUP(Plano!E2,Periodicidades!$A$2:$B$6,2,FALSE),1))=0,"●","")</f>
      </c>
      <c r="H2" s="13">
        <f>IF(MOD(6,IFERROR(VLOOKUP(Plano!E2,Periodicidades!$A$2:$B$6,2,FALSE),1))=0,"●","")</f>
      </c>
      <c r="I2" s="13">
        <f>IF(MOD(7,IFERROR(VLOOKUP(Plano!E2,Periodicidades!$A$2:$B$6,2,FALSE),1))=0,"●","")</f>
      </c>
      <c r="J2" s="13">
        <f>IF(MOD(8,IFERROR(VLOOKUP(Plano!E2,Periodicidades!$A$2:$B$6,2,FALSE),1))=0,"●","")</f>
      </c>
      <c r="K2" s="13">
        <f>IF(MOD(9,IFERROR(VLOOKUP(Plano!E2,Periodicidades!$A$2:$B$6,2,FALSE),1))=0,"●","")</f>
      </c>
      <c r="L2" s="13">
        <f>IF(MOD(10,IFERROR(VLOOKUP(Plano!E2,Periodicidades!$A$2:$B$6,2,FALSE),1))=0,"●","")</f>
      </c>
      <c r="M2" s="13">
        <f>IF(MOD(11,IFERROR(VLOOKUP(Plano!E2,Periodicidades!$A$2:$B$6,2,FALSE),1))=0,"●","")</f>
      </c>
    </row>
    <row r="3" spans="1:13" s="2" customFormat="1" x14ac:dyDescent="0.25">
      <c r="A3" s="11">
        <f>IF(Plano!B3="",Plano!C3,Plano!B3&amp;": "&amp;Plano!C3)</f>
      </c>
      <c r="B3" s="13">
        <f>IF(MOD(0,IFERROR(VLOOKUP(Plano!E3,Periodicidades!$A$2:$B$6,2,FALSE),1))=0,"●","")</f>
      </c>
      <c r="C3" s="13">
        <f>IF(MOD(1,IFERROR(VLOOKUP(Plano!E3,Periodicidades!$A$2:$B$6,2,FALSE),1))=0,"●","")</f>
      </c>
      <c r="D3" s="13">
        <f>IF(MOD(2,IFERROR(VLOOKUP(Plano!E3,Periodicidades!$A$2:$B$6,2,FALSE),1))=0,"●","")</f>
      </c>
      <c r="E3" s="13">
        <f>IF(MOD(3,IFERROR(VLOOKUP(Plano!E3,Periodicidades!$A$2:$B$6,2,FALSE),1))=0,"●","")</f>
      </c>
      <c r="F3" s="13">
        <f>IF(MOD(4,IFERROR(VLOOKUP(Plano!E3,Periodicidades!$A$2:$B$6,2,FALSE),1))=0,"●","")</f>
      </c>
      <c r="G3" s="13">
        <f>IF(MOD(5,IFERROR(VLOOKUP(Plano!E3,Periodicidades!$A$2:$B$6,2,FALSE),1))=0,"●","")</f>
      </c>
      <c r="H3" s="13">
        <f>IF(MOD(6,IFERROR(VLOOKUP(Plano!E3,Periodicidades!$A$2:$B$6,2,FALSE),1))=0,"●","")</f>
      </c>
      <c r="I3" s="13">
        <f>IF(MOD(7,IFERROR(VLOOKUP(Plano!E3,Periodicidades!$A$2:$B$6,2,FALSE),1))=0,"●","")</f>
      </c>
      <c r="J3" s="13">
        <f>IF(MOD(8,IFERROR(VLOOKUP(Plano!E3,Periodicidades!$A$2:$B$6,2,FALSE),1))=0,"●","")</f>
      </c>
      <c r="K3" s="13">
        <f>IF(MOD(9,IFERROR(VLOOKUP(Plano!E3,Periodicidades!$A$2:$B$6,2,FALSE),1))=0,"●","")</f>
      </c>
      <c r="L3" s="13">
        <f>IF(MOD(10,IFERROR(VLOOKUP(Plano!E3,Periodicidades!$A$2:$B$6,2,FALSE),1))=0,"●","")</f>
      </c>
      <c r="M3" s="13">
        <f>IF(MOD(11,IFERROR(VLOOKUP(Plano!E3,Periodicidades!$A$2:$B$6,2,FALSE),1))=0,"●","")</f>
      </c>
    </row>
    <row r="4" spans="1:13" s="2" customFormat="1" x14ac:dyDescent="0.25">
      <c r="A4" s="11">
        <f>IF(Plano!B4="",Plano!C4,Plano!B4&amp;": "&amp;Plano!C4)</f>
      </c>
      <c r="B4" s="13">
        <f>IF(MOD(0,IFERROR(VLOOKUP(Plano!E4,Periodicidades!$A$2:$B$6,2,FALSE),1))=0,"●","")</f>
      </c>
      <c r="C4" s="13">
        <f>IF(MOD(1,IFERROR(VLOOKUP(Plano!E4,Periodicidades!$A$2:$B$6,2,FALSE),1))=0,"●","")</f>
      </c>
      <c r="D4" s="13">
        <f>IF(MOD(2,IFERROR(VLOOKUP(Plano!E4,Periodicidades!$A$2:$B$6,2,FALSE),1))=0,"●","")</f>
      </c>
      <c r="E4" s="13">
        <f>IF(MOD(3,IFERROR(VLOOKUP(Plano!E4,Periodicidades!$A$2:$B$6,2,FALSE),1))=0,"●","")</f>
      </c>
      <c r="F4" s="13">
        <f>IF(MOD(4,IFERROR(VLOOKUP(Plano!E4,Periodicidades!$A$2:$B$6,2,FALSE),1))=0,"●","")</f>
      </c>
      <c r="G4" s="13">
        <f>IF(MOD(5,IFERROR(VLOOKUP(Plano!E4,Periodicidades!$A$2:$B$6,2,FALSE),1))=0,"●","")</f>
      </c>
      <c r="H4" s="13">
        <f>IF(MOD(6,IFERROR(VLOOKUP(Plano!E4,Periodicidades!$A$2:$B$6,2,FALSE),1))=0,"●","")</f>
      </c>
      <c r="I4" s="13">
        <f>IF(MOD(7,IFERROR(VLOOKUP(Plano!E4,Periodicidades!$A$2:$B$6,2,FALSE),1))=0,"●","")</f>
      </c>
      <c r="J4" s="13">
        <f>IF(MOD(8,IFERROR(VLOOKUP(Plano!E4,Periodicidades!$A$2:$B$6,2,FALSE),1))=0,"●","")</f>
      </c>
      <c r="K4" s="13">
        <f>IF(MOD(9,IFERROR(VLOOKUP(Plano!E4,Periodicidades!$A$2:$B$6,2,FALSE),1))=0,"●","")</f>
      </c>
      <c r="L4" s="13">
        <f>IF(MOD(10,IFERROR(VLOOKUP(Plano!E4,Periodicidades!$A$2:$B$6,2,FALSE),1))=0,"●","")</f>
      </c>
      <c r="M4" s="13">
        <f>IF(MOD(11,IFERROR(VLOOKUP(Plano!E4,Periodicidades!$A$2:$B$6,2,FALSE),1))=0,"●","")</f>
      </c>
    </row>
    <row r="5" spans="1:13" s="2" customFormat="1" x14ac:dyDescent="0.25">
      <c r="A5" s="11">
        <f>IF(Plano!B5="",Plano!C5,Plano!B5&amp;": "&amp;Plano!C5)</f>
      </c>
      <c r="B5" s="13">
        <f>IF(MOD(0,IFERROR(VLOOKUP(Plano!E5,Periodicidades!$A$2:$B$6,2,FALSE),1))=0,"●","")</f>
      </c>
      <c r="C5" s="13">
        <f>IF(MOD(1,IFERROR(VLOOKUP(Plano!E5,Periodicidades!$A$2:$B$6,2,FALSE),1))=0,"●","")</f>
      </c>
      <c r="D5" s="13">
        <f>IF(MOD(2,IFERROR(VLOOKUP(Plano!E5,Periodicidades!$A$2:$B$6,2,FALSE),1))=0,"●","")</f>
      </c>
      <c r="E5" s="13">
        <f>IF(MOD(3,IFERROR(VLOOKUP(Plano!E5,Periodicidades!$A$2:$B$6,2,FALSE),1))=0,"●","")</f>
      </c>
      <c r="F5" s="13">
        <f>IF(MOD(4,IFERROR(VLOOKUP(Plano!E5,Periodicidades!$A$2:$B$6,2,FALSE),1))=0,"●","")</f>
      </c>
      <c r="G5" s="13">
        <f>IF(MOD(5,IFERROR(VLOOKUP(Plano!E5,Periodicidades!$A$2:$B$6,2,FALSE),1))=0,"●","")</f>
      </c>
      <c r="H5" s="13">
        <f>IF(MOD(6,IFERROR(VLOOKUP(Plano!E5,Periodicidades!$A$2:$B$6,2,FALSE),1))=0,"●","")</f>
      </c>
      <c r="I5" s="13">
        <f>IF(MOD(7,IFERROR(VLOOKUP(Plano!E5,Periodicidades!$A$2:$B$6,2,FALSE),1))=0,"●","")</f>
      </c>
      <c r="J5" s="13">
        <f>IF(MOD(8,IFERROR(VLOOKUP(Plano!E5,Periodicidades!$A$2:$B$6,2,FALSE),1))=0,"●","")</f>
      </c>
      <c r="K5" s="13">
        <f>IF(MOD(9,IFERROR(VLOOKUP(Plano!E5,Periodicidades!$A$2:$B$6,2,FALSE),1))=0,"●","")</f>
      </c>
      <c r="L5" s="13">
        <f>IF(MOD(10,IFERROR(VLOOKUP(Plano!E5,Periodicidades!$A$2:$B$6,2,FALSE),1))=0,"●","")</f>
      </c>
      <c r="M5" s="13">
        <f>IF(MOD(11,IFERROR(VLOOKUP(Plano!E5,Periodicidades!$A$2:$B$6,2,FALSE),1))=0,"●","")</f>
      </c>
    </row>
    <row r="6" spans="1:13" s="2" customFormat="1" x14ac:dyDescent="0.25">
      <c r="A6" s="11">
        <f>IF(Plano!B6="",Plano!C6,Plano!B6&amp;": "&amp;Plano!C6)</f>
      </c>
      <c r="B6" s="13">
        <f>IF(MOD(0,IFERROR(VLOOKUP(Plano!E6,Periodicidades!$A$2:$B$6,2,FALSE),1))=0,"●","")</f>
      </c>
      <c r="C6" s="13">
        <f>IF(MOD(1,IFERROR(VLOOKUP(Plano!E6,Periodicidades!$A$2:$B$6,2,FALSE),1))=0,"●","")</f>
      </c>
      <c r="D6" s="13">
        <f>IF(MOD(2,IFERROR(VLOOKUP(Plano!E6,Periodicidades!$A$2:$B$6,2,FALSE),1))=0,"●","")</f>
      </c>
      <c r="E6" s="13">
        <f>IF(MOD(3,IFERROR(VLOOKUP(Plano!E6,Periodicidades!$A$2:$B$6,2,FALSE),1))=0,"●","")</f>
      </c>
      <c r="F6" s="13">
        <f>IF(MOD(4,IFERROR(VLOOKUP(Plano!E6,Periodicidades!$A$2:$B$6,2,FALSE),1))=0,"●","")</f>
      </c>
      <c r="G6" s="13">
        <f>IF(MOD(5,IFERROR(VLOOKUP(Plano!E6,Periodicidades!$A$2:$B$6,2,FALSE),1))=0,"●","")</f>
      </c>
      <c r="H6" s="13">
        <f>IF(MOD(6,IFERROR(VLOOKUP(Plano!E6,Periodicidades!$A$2:$B$6,2,FALSE),1))=0,"●","")</f>
      </c>
      <c r="I6" s="13">
        <f>IF(MOD(7,IFERROR(VLOOKUP(Plano!E6,Periodicidades!$A$2:$B$6,2,FALSE),1))=0,"●","")</f>
      </c>
      <c r="J6" s="13">
        <f>IF(MOD(8,IFERROR(VLOOKUP(Plano!E6,Periodicidades!$A$2:$B$6,2,FALSE),1))=0,"●","")</f>
      </c>
      <c r="K6" s="13">
        <f>IF(MOD(9,IFERROR(VLOOKUP(Plano!E6,Periodicidades!$A$2:$B$6,2,FALSE),1))=0,"●","")</f>
      </c>
      <c r="L6" s="13">
        <f>IF(MOD(10,IFERROR(VLOOKUP(Plano!E6,Periodicidades!$A$2:$B$6,2,FALSE),1))=0,"●","")</f>
      </c>
      <c r="M6" s="13">
        <f>IF(MOD(11,IFERROR(VLOOKUP(Plano!E6,Periodicidades!$A$2:$B$6,2,FALSE),1))=0,"●","")</f>
      </c>
    </row>
    <row r="7" spans="1:13" s="2" customFormat="1" x14ac:dyDescent="0.25">
      <c r="A7" s="11">
        <f>IF(Plano!B7="",Plano!C7,Plano!B7&amp;": "&amp;Plano!C7)</f>
      </c>
      <c r="B7" s="13">
        <f>IF(MOD(0,IFERROR(VLOOKUP(Plano!E7,Periodicidades!$A$2:$B$6,2,FALSE),1))=0,"●","")</f>
      </c>
      <c r="C7" s="13">
        <f>IF(MOD(1,IFERROR(VLOOKUP(Plano!E7,Periodicidades!$A$2:$B$6,2,FALSE),1))=0,"●","")</f>
      </c>
      <c r="D7" s="13">
        <f>IF(MOD(2,IFERROR(VLOOKUP(Plano!E7,Periodicidades!$A$2:$B$6,2,FALSE),1))=0,"●","")</f>
      </c>
      <c r="E7" s="13">
        <f>IF(MOD(3,IFERROR(VLOOKUP(Plano!E7,Periodicidades!$A$2:$B$6,2,FALSE),1))=0,"●","")</f>
      </c>
      <c r="F7" s="13">
        <f>IF(MOD(4,IFERROR(VLOOKUP(Plano!E7,Periodicidades!$A$2:$B$6,2,FALSE),1))=0,"●","")</f>
      </c>
      <c r="G7" s="13">
        <f>IF(MOD(5,IFERROR(VLOOKUP(Plano!E7,Periodicidades!$A$2:$B$6,2,FALSE),1))=0,"●","")</f>
      </c>
      <c r="H7" s="13">
        <f>IF(MOD(6,IFERROR(VLOOKUP(Plano!E7,Periodicidades!$A$2:$B$6,2,FALSE),1))=0,"●","")</f>
      </c>
      <c r="I7" s="13">
        <f>IF(MOD(7,IFERROR(VLOOKUP(Plano!E7,Periodicidades!$A$2:$B$6,2,FALSE),1))=0,"●","")</f>
      </c>
      <c r="J7" s="13">
        <f>IF(MOD(8,IFERROR(VLOOKUP(Plano!E7,Periodicidades!$A$2:$B$6,2,FALSE),1))=0,"●","")</f>
      </c>
      <c r="K7" s="13">
        <f>IF(MOD(9,IFERROR(VLOOKUP(Plano!E7,Periodicidades!$A$2:$B$6,2,FALSE),1))=0,"●","")</f>
      </c>
      <c r="L7" s="13">
        <f>IF(MOD(10,IFERROR(VLOOKUP(Plano!E7,Periodicidades!$A$2:$B$6,2,FALSE),1))=0,"●","")</f>
      </c>
      <c r="M7" s="13">
        <f>IF(MOD(11,IFERROR(VLOOKUP(Plano!E7,Periodicidades!$A$2:$B$6,2,FALSE),1))=0,"●","")</f>
      </c>
    </row>
    <row r="8" spans="1:13" s="2" customFormat="1" x14ac:dyDescent="0.25">
      <c r="A8" s="11">
        <f>IF(Plano!B8="",Plano!C8,Plano!B8&amp;": "&amp;Plano!C8)</f>
      </c>
      <c r="B8" s="13">
        <f>IF(MOD(0,IFERROR(VLOOKUP(Plano!E8,Periodicidades!$A$2:$B$6,2,FALSE),1))=0,"●","")</f>
      </c>
      <c r="C8" s="13">
        <f>IF(MOD(1,IFERROR(VLOOKUP(Plano!E8,Periodicidades!$A$2:$B$6,2,FALSE),1))=0,"●","")</f>
      </c>
      <c r="D8" s="13">
        <f>IF(MOD(2,IFERROR(VLOOKUP(Plano!E8,Periodicidades!$A$2:$B$6,2,FALSE),1))=0,"●","")</f>
      </c>
      <c r="E8" s="13">
        <f>IF(MOD(3,IFERROR(VLOOKUP(Plano!E8,Periodicidades!$A$2:$B$6,2,FALSE),1))=0,"●","")</f>
      </c>
      <c r="F8" s="13">
        <f>IF(MOD(4,IFERROR(VLOOKUP(Plano!E8,Periodicidades!$A$2:$B$6,2,FALSE),1))=0,"●","")</f>
      </c>
      <c r="G8" s="13">
        <f>IF(MOD(5,IFERROR(VLOOKUP(Plano!E8,Periodicidades!$A$2:$B$6,2,FALSE),1))=0,"●","")</f>
      </c>
      <c r="H8" s="13">
        <f>IF(MOD(6,IFERROR(VLOOKUP(Plano!E8,Periodicidades!$A$2:$B$6,2,FALSE),1))=0,"●","")</f>
      </c>
      <c r="I8" s="13">
        <f>IF(MOD(7,IFERROR(VLOOKUP(Plano!E8,Periodicidades!$A$2:$B$6,2,FALSE),1))=0,"●","")</f>
      </c>
      <c r="J8" s="13">
        <f>IF(MOD(8,IFERROR(VLOOKUP(Plano!E8,Periodicidades!$A$2:$B$6,2,FALSE),1))=0,"●","")</f>
      </c>
      <c r="K8" s="13">
        <f>IF(MOD(9,IFERROR(VLOOKUP(Plano!E8,Periodicidades!$A$2:$B$6,2,FALSE),1))=0,"●","")</f>
      </c>
      <c r="L8" s="13">
        <f>IF(MOD(10,IFERROR(VLOOKUP(Plano!E8,Periodicidades!$A$2:$B$6,2,FALSE),1))=0,"●","")</f>
      </c>
      <c r="M8" s="13">
        <f>IF(MOD(11,IFERROR(VLOOKUP(Plano!E8,Periodicidades!$A$2:$B$6,2,FALSE),1))=0,"●","")</f>
      </c>
    </row>
    <row r="9" spans="1:13" s="2" customFormat="1" x14ac:dyDescent="0.25">
      <c r="A9" s="11">
        <f>IF(Plano!B9="",Plano!C9,Plano!B9&amp;": "&amp;Plano!C9)</f>
      </c>
      <c r="B9" s="13">
        <f>IF(MOD(0,IFERROR(VLOOKUP(Plano!E9,Periodicidades!$A$2:$B$6,2,FALSE),1))=0,"●","")</f>
      </c>
      <c r="C9" s="13">
        <f>IF(MOD(1,IFERROR(VLOOKUP(Plano!E9,Periodicidades!$A$2:$B$6,2,FALSE),1))=0,"●","")</f>
      </c>
      <c r="D9" s="13">
        <f>IF(MOD(2,IFERROR(VLOOKUP(Plano!E9,Periodicidades!$A$2:$B$6,2,FALSE),1))=0,"●","")</f>
      </c>
      <c r="E9" s="13">
        <f>IF(MOD(3,IFERROR(VLOOKUP(Plano!E9,Periodicidades!$A$2:$B$6,2,FALSE),1))=0,"●","")</f>
      </c>
      <c r="F9" s="13">
        <f>IF(MOD(4,IFERROR(VLOOKUP(Plano!E9,Periodicidades!$A$2:$B$6,2,FALSE),1))=0,"●","")</f>
      </c>
      <c r="G9" s="13">
        <f>IF(MOD(5,IFERROR(VLOOKUP(Plano!E9,Periodicidades!$A$2:$B$6,2,FALSE),1))=0,"●","")</f>
      </c>
      <c r="H9" s="13">
        <f>IF(MOD(6,IFERROR(VLOOKUP(Plano!E9,Periodicidades!$A$2:$B$6,2,FALSE),1))=0,"●","")</f>
      </c>
      <c r="I9" s="13">
        <f>IF(MOD(7,IFERROR(VLOOKUP(Plano!E9,Periodicidades!$A$2:$B$6,2,FALSE),1))=0,"●","")</f>
      </c>
      <c r="J9" s="13">
        <f>IF(MOD(8,IFERROR(VLOOKUP(Plano!E9,Periodicidades!$A$2:$B$6,2,FALSE),1))=0,"●","")</f>
      </c>
      <c r="K9" s="13">
        <f>IF(MOD(9,IFERROR(VLOOKUP(Plano!E9,Periodicidades!$A$2:$B$6,2,FALSE),1))=0,"●","")</f>
      </c>
      <c r="L9" s="13">
        <f>IF(MOD(10,IFERROR(VLOOKUP(Plano!E9,Periodicidades!$A$2:$B$6,2,FALSE),1))=0,"●","")</f>
      </c>
      <c r="M9" s="13">
        <f>IF(MOD(11,IFERROR(VLOOKUP(Plano!E9,Periodicidades!$A$2:$B$6,2,FALSE),1))=0,"●","")</f>
      </c>
    </row>
    <row r="10" spans="1:13" s="2" customFormat="1" x14ac:dyDescent="0.25">
      <c r="A10" s="11">
        <f>IF(Plano!B10="",Plano!C10,Plano!B10&amp;": "&amp;Plano!C10)</f>
      </c>
      <c r="B10" s="13">
        <f>IF(MOD(0,IFERROR(VLOOKUP(Plano!E10,Periodicidades!$A$2:$B$6,2,FALSE),1))=0,"●","")</f>
      </c>
      <c r="C10" s="13">
        <f>IF(MOD(1,IFERROR(VLOOKUP(Plano!E10,Periodicidades!$A$2:$B$6,2,FALSE),1))=0,"●","")</f>
      </c>
      <c r="D10" s="13">
        <f>IF(MOD(2,IFERROR(VLOOKUP(Plano!E10,Periodicidades!$A$2:$B$6,2,FALSE),1))=0,"●","")</f>
      </c>
      <c r="E10" s="13">
        <f>IF(MOD(3,IFERROR(VLOOKUP(Plano!E10,Periodicidades!$A$2:$B$6,2,FALSE),1))=0,"●","")</f>
      </c>
      <c r="F10" s="13">
        <f>IF(MOD(4,IFERROR(VLOOKUP(Plano!E10,Periodicidades!$A$2:$B$6,2,FALSE),1))=0,"●","")</f>
      </c>
      <c r="G10" s="13">
        <f>IF(MOD(5,IFERROR(VLOOKUP(Plano!E10,Periodicidades!$A$2:$B$6,2,FALSE),1))=0,"●","")</f>
      </c>
      <c r="H10" s="13">
        <f>IF(MOD(6,IFERROR(VLOOKUP(Plano!E10,Periodicidades!$A$2:$B$6,2,FALSE),1))=0,"●","")</f>
      </c>
      <c r="I10" s="13">
        <f>IF(MOD(7,IFERROR(VLOOKUP(Plano!E10,Periodicidades!$A$2:$B$6,2,FALSE),1))=0,"●","")</f>
      </c>
      <c r="J10" s="13">
        <f>IF(MOD(8,IFERROR(VLOOKUP(Plano!E10,Periodicidades!$A$2:$B$6,2,FALSE),1))=0,"●","")</f>
      </c>
      <c r="K10" s="13">
        <f>IF(MOD(9,IFERROR(VLOOKUP(Plano!E10,Periodicidades!$A$2:$B$6,2,FALSE),1))=0,"●","")</f>
      </c>
      <c r="L10" s="13">
        <f>IF(MOD(10,IFERROR(VLOOKUP(Plano!E10,Periodicidades!$A$2:$B$6,2,FALSE),1))=0,"●","")</f>
      </c>
      <c r="M10" s="13">
        <f>IF(MOD(11,IFERROR(VLOOKUP(Plano!E10,Periodicidades!$A$2:$B$6,2,FALSE),1))=0,"●","")</f>
      </c>
    </row>
    <row r="11" spans="1:13" s="2" customFormat="1" x14ac:dyDescent="0.25">
      <c r="A11" s="11">
        <f>IF(Plano!B11="",Plano!C11,Plano!B11&amp;": "&amp;Plano!C11)</f>
      </c>
      <c r="B11" s="13">
        <f>IF(MOD(0,IFERROR(VLOOKUP(Plano!E11,Periodicidades!$A$2:$B$6,2,FALSE),1))=0,"●","")</f>
      </c>
      <c r="C11" s="13">
        <f>IF(MOD(1,IFERROR(VLOOKUP(Plano!E11,Periodicidades!$A$2:$B$6,2,FALSE),1))=0,"●","")</f>
      </c>
      <c r="D11" s="13">
        <f>IF(MOD(2,IFERROR(VLOOKUP(Plano!E11,Periodicidades!$A$2:$B$6,2,FALSE),1))=0,"●","")</f>
      </c>
      <c r="E11" s="13">
        <f>IF(MOD(3,IFERROR(VLOOKUP(Plano!E11,Periodicidades!$A$2:$B$6,2,FALSE),1))=0,"●","")</f>
      </c>
      <c r="F11" s="13">
        <f>IF(MOD(4,IFERROR(VLOOKUP(Plano!E11,Periodicidades!$A$2:$B$6,2,FALSE),1))=0,"●","")</f>
      </c>
      <c r="G11" s="13">
        <f>IF(MOD(5,IFERROR(VLOOKUP(Plano!E11,Periodicidades!$A$2:$B$6,2,FALSE),1))=0,"●","")</f>
      </c>
      <c r="H11" s="13">
        <f>IF(MOD(6,IFERROR(VLOOKUP(Plano!E11,Periodicidades!$A$2:$B$6,2,FALSE),1))=0,"●","")</f>
      </c>
      <c r="I11" s="13">
        <f>IF(MOD(7,IFERROR(VLOOKUP(Plano!E11,Periodicidades!$A$2:$B$6,2,FALSE),1))=0,"●","")</f>
      </c>
      <c r="J11" s="13">
        <f>IF(MOD(8,IFERROR(VLOOKUP(Plano!E11,Periodicidades!$A$2:$B$6,2,FALSE),1))=0,"●","")</f>
      </c>
      <c r="K11" s="13">
        <f>IF(MOD(9,IFERROR(VLOOKUP(Plano!E11,Periodicidades!$A$2:$B$6,2,FALSE),1))=0,"●","")</f>
      </c>
      <c r="L11" s="13">
        <f>IF(MOD(10,IFERROR(VLOOKUP(Plano!E11,Periodicidades!$A$2:$B$6,2,FALSE),1))=0,"●","")</f>
      </c>
      <c r="M11" s="13">
        <f>IF(MOD(11,IFERROR(VLOOKUP(Plano!E11,Periodicidades!$A$2:$B$6,2,FALSE),1))=0,"●","")</f>
      </c>
    </row>
    <row r="12" spans="1:13" s="2" customFormat="1" x14ac:dyDescent="0.25">
      <c r="A12" s="11">
        <f>IF(Plano!B12="",Plano!C12,Plano!B12&amp;": "&amp;Plano!C12)</f>
      </c>
      <c r="B12" s="13">
        <f>IF(MOD(0,IFERROR(VLOOKUP(Plano!E12,Periodicidades!$A$2:$B$6,2,FALSE),1))=0,"●","")</f>
      </c>
      <c r="C12" s="13">
        <f>IF(MOD(1,IFERROR(VLOOKUP(Plano!E12,Periodicidades!$A$2:$B$6,2,FALSE),1))=0,"●","")</f>
      </c>
      <c r="D12" s="13">
        <f>IF(MOD(2,IFERROR(VLOOKUP(Plano!E12,Periodicidades!$A$2:$B$6,2,FALSE),1))=0,"●","")</f>
      </c>
      <c r="E12" s="13">
        <f>IF(MOD(3,IFERROR(VLOOKUP(Plano!E12,Periodicidades!$A$2:$B$6,2,FALSE),1))=0,"●","")</f>
      </c>
      <c r="F12" s="13">
        <f>IF(MOD(4,IFERROR(VLOOKUP(Plano!E12,Periodicidades!$A$2:$B$6,2,FALSE),1))=0,"●","")</f>
      </c>
      <c r="G12" s="13">
        <f>IF(MOD(5,IFERROR(VLOOKUP(Plano!E12,Periodicidades!$A$2:$B$6,2,FALSE),1))=0,"●","")</f>
      </c>
      <c r="H12" s="13">
        <f>IF(MOD(6,IFERROR(VLOOKUP(Plano!E12,Periodicidades!$A$2:$B$6,2,FALSE),1))=0,"●","")</f>
      </c>
      <c r="I12" s="13">
        <f>IF(MOD(7,IFERROR(VLOOKUP(Plano!E12,Periodicidades!$A$2:$B$6,2,FALSE),1))=0,"●","")</f>
      </c>
      <c r="J12" s="13">
        <f>IF(MOD(8,IFERROR(VLOOKUP(Plano!E12,Periodicidades!$A$2:$B$6,2,FALSE),1))=0,"●","")</f>
      </c>
      <c r="K12" s="13">
        <f>IF(MOD(9,IFERROR(VLOOKUP(Plano!E12,Periodicidades!$A$2:$B$6,2,FALSE),1))=0,"●","")</f>
      </c>
      <c r="L12" s="13">
        <f>IF(MOD(10,IFERROR(VLOOKUP(Plano!E12,Periodicidades!$A$2:$B$6,2,FALSE),1))=0,"●","")</f>
      </c>
      <c r="M12" s="13">
        <f>IF(MOD(11,IFERROR(VLOOKUP(Plano!E12,Periodicidades!$A$2:$B$6,2,FALSE),1))=0,"●","")</f>
      </c>
    </row>
    <row r="13" spans="1:13" s="2" customFormat="1" x14ac:dyDescent="0.25">
      <c r="A13" s="11">
        <f>IF(Plano!B13="",Plano!C13,Plano!B13&amp;": "&amp;Plano!C13)</f>
      </c>
      <c r="B13" s="13">
        <f>IF(MOD(0,IFERROR(VLOOKUP(Plano!E13,Periodicidades!$A$2:$B$6,2,FALSE),1))=0,"●","")</f>
      </c>
      <c r="C13" s="13">
        <f>IF(MOD(1,IFERROR(VLOOKUP(Plano!E13,Periodicidades!$A$2:$B$6,2,FALSE),1))=0,"●","")</f>
      </c>
      <c r="D13" s="13">
        <f>IF(MOD(2,IFERROR(VLOOKUP(Plano!E13,Periodicidades!$A$2:$B$6,2,FALSE),1))=0,"●","")</f>
      </c>
      <c r="E13" s="13">
        <f>IF(MOD(3,IFERROR(VLOOKUP(Plano!E13,Periodicidades!$A$2:$B$6,2,FALSE),1))=0,"●","")</f>
      </c>
      <c r="F13" s="13">
        <f>IF(MOD(4,IFERROR(VLOOKUP(Plano!E13,Periodicidades!$A$2:$B$6,2,FALSE),1))=0,"●","")</f>
      </c>
      <c r="G13" s="13">
        <f>IF(MOD(5,IFERROR(VLOOKUP(Plano!E13,Periodicidades!$A$2:$B$6,2,FALSE),1))=0,"●","")</f>
      </c>
      <c r="H13" s="13">
        <f>IF(MOD(6,IFERROR(VLOOKUP(Plano!E13,Periodicidades!$A$2:$B$6,2,FALSE),1))=0,"●","")</f>
      </c>
      <c r="I13" s="13">
        <f>IF(MOD(7,IFERROR(VLOOKUP(Plano!E13,Periodicidades!$A$2:$B$6,2,FALSE),1))=0,"●","")</f>
      </c>
      <c r="J13" s="13">
        <f>IF(MOD(8,IFERROR(VLOOKUP(Plano!E13,Periodicidades!$A$2:$B$6,2,FALSE),1))=0,"●","")</f>
      </c>
      <c r="K13" s="13">
        <f>IF(MOD(9,IFERROR(VLOOKUP(Plano!E13,Periodicidades!$A$2:$B$6,2,FALSE),1))=0,"●","")</f>
      </c>
      <c r="L13" s="13">
        <f>IF(MOD(10,IFERROR(VLOOKUP(Plano!E13,Periodicidades!$A$2:$B$6,2,FALSE),1))=0,"●","")</f>
      </c>
      <c r="M13" s="13">
        <f>IF(MOD(11,IFERROR(VLOOKUP(Plano!E13,Periodicidades!$A$2:$B$6,2,FALSE),1))=0,"●","")</f>
      </c>
    </row>
    <row r="14" spans="1:13" s="2" customFormat="1" x14ac:dyDescent="0.25">
      <c r="A14" s="11">
        <f>IF(Plano!B14="",Plano!C14,Plano!B14&amp;": "&amp;Plano!C14)</f>
      </c>
      <c r="B14" s="13">
        <f>IF(MOD(0,IFERROR(VLOOKUP(Plano!E14,Periodicidades!$A$2:$B$6,2,FALSE),1))=0,"●","")</f>
      </c>
      <c r="C14" s="13">
        <f>IF(MOD(1,IFERROR(VLOOKUP(Plano!E14,Periodicidades!$A$2:$B$6,2,FALSE),1))=0,"●","")</f>
      </c>
      <c r="D14" s="13">
        <f>IF(MOD(2,IFERROR(VLOOKUP(Plano!E14,Periodicidades!$A$2:$B$6,2,FALSE),1))=0,"●","")</f>
      </c>
      <c r="E14" s="13">
        <f>IF(MOD(3,IFERROR(VLOOKUP(Plano!E14,Periodicidades!$A$2:$B$6,2,FALSE),1))=0,"●","")</f>
      </c>
      <c r="F14" s="13">
        <f>IF(MOD(4,IFERROR(VLOOKUP(Plano!E14,Periodicidades!$A$2:$B$6,2,FALSE),1))=0,"●","")</f>
      </c>
      <c r="G14" s="13">
        <f>IF(MOD(5,IFERROR(VLOOKUP(Plano!E14,Periodicidades!$A$2:$B$6,2,FALSE),1))=0,"●","")</f>
      </c>
      <c r="H14" s="13">
        <f>IF(MOD(6,IFERROR(VLOOKUP(Plano!E14,Periodicidades!$A$2:$B$6,2,FALSE),1))=0,"●","")</f>
      </c>
      <c r="I14" s="13">
        <f>IF(MOD(7,IFERROR(VLOOKUP(Plano!E14,Periodicidades!$A$2:$B$6,2,FALSE),1))=0,"●","")</f>
      </c>
      <c r="J14" s="13">
        <f>IF(MOD(8,IFERROR(VLOOKUP(Plano!E14,Periodicidades!$A$2:$B$6,2,FALSE),1))=0,"●","")</f>
      </c>
      <c r="K14" s="13">
        <f>IF(MOD(9,IFERROR(VLOOKUP(Plano!E14,Periodicidades!$A$2:$B$6,2,FALSE),1))=0,"●","")</f>
      </c>
      <c r="L14" s="13">
        <f>IF(MOD(10,IFERROR(VLOOKUP(Plano!E14,Periodicidades!$A$2:$B$6,2,FALSE),1))=0,"●","")</f>
      </c>
      <c r="M14" s="13">
        <f>IF(MOD(11,IFERROR(VLOOKUP(Plano!E14,Periodicidades!$A$2:$B$6,2,FALSE),1))=0,"●","")</f>
      </c>
    </row>
    <row r="15" spans="1:13" s="2" customFormat="1" x14ac:dyDescent="0.25">
      <c r="A15" s="11">
        <f>IF(Plano!B15="",Plano!C15,Plano!B15&amp;": "&amp;Plano!C15)</f>
      </c>
      <c r="B15" s="13">
        <f>IF(MOD(0,IFERROR(VLOOKUP(Plano!E15,Periodicidades!$A$2:$B$6,2,FALSE),1))=0,"●","")</f>
      </c>
      <c r="C15" s="13">
        <f>IF(MOD(1,IFERROR(VLOOKUP(Plano!E15,Periodicidades!$A$2:$B$6,2,FALSE),1))=0,"●","")</f>
      </c>
      <c r="D15" s="13">
        <f>IF(MOD(2,IFERROR(VLOOKUP(Plano!E15,Periodicidades!$A$2:$B$6,2,FALSE),1))=0,"●","")</f>
      </c>
      <c r="E15" s="13">
        <f>IF(MOD(3,IFERROR(VLOOKUP(Plano!E15,Periodicidades!$A$2:$B$6,2,FALSE),1))=0,"●","")</f>
      </c>
      <c r="F15" s="13">
        <f>IF(MOD(4,IFERROR(VLOOKUP(Plano!E15,Periodicidades!$A$2:$B$6,2,FALSE),1))=0,"●","")</f>
      </c>
      <c r="G15" s="13">
        <f>IF(MOD(5,IFERROR(VLOOKUP(Plano!E15,Periodicidades!$A$2:$B$6,2,FALSE),1))=0,"●","")</f>
      </c>
      <c r="H15" s="13">
        <f>IF(MOD(6,IFERROR(VLOOKUP(Plano!E15,Periodicidades!$A$2:$B$6,2,FALSE),1))=0,"●","")</f>
      </c>
      <c r="I15" s="13">
        <f>IF(MOD(7,IFERROR(VLOOKUP(Plano!E15,Periodicidades!$A$2:$B$6,2,FALSE),1))=0,"●","")</f>
      </c>
      <c r="J15" s="13">
        <f>IF(MOD(8,IFERROR(VLOOKUP(Plano!E15,Periodicidades!$A$2:$B$6,2,FALSE),1))=0,"●","")</f>
      </c>
      <c r="K15" s="13">
        <f>IF(MOD(9,IFERROR(VLOOKUP(Plano!E15,Periodicidades!$A$2:$B$6,2,FALSE),1))=0,"●","")</f>
      </c>
      <c r="L15" s="13">
        <f>IF(MOD(10,IFERROR(VLOOKUP(Plano!E15,Periodicidades!$A$2:$B$6,2,FALSE),1))=0,"●","")</f>
      </c>
      <c r="M15" s="13">
        <f>IF(MOD(11,IFERROR(VLOOKUP(Plano!E15,Periodicidades!$A$2:$B$6,2,FALSE),1))=0,"●","")</f>
      </c>
    </row>
    <row r="16" spans="1:13" s="2" customFormat="1" x14ac:dyDescent="0.25">
      <c r="A16" s="11">
        <f>IF(Plano!B16="",Plano!C16,Plano!B16&amp;": "&amp;Plano!C16)</f>
      </c>
      <c r="B16" s="13">
        <f>IF(MOD(0,IFERROR(VLOOKUP(Plano!E16,Periodicidades!$A$2:$B$6,2,FALSE),1))=0,"●","")</f>
      </c>
      <c r="C16" s="13">
        <f>IF(MOD(1,IFERROR(VLOOKUP(Plano!E16,Periodicidades!$A$2:$B$6,2,FALSE),1))=0,"●","")</f>
      </c>
      <c r="D16" s="13">
        <f>IF(MOD(2,IFERROR(VLOOKUP(Plano!E16,Periodicidades!$A$2:$B$6,2,FALSE),1))=0,"●","")</f>
      </c>
      <c r="E16" s="13">
        <f>IF(MOD(3,IFERROR(VLOOKUP(Plano!E16,Periodicidades!$A$2:$B$6,2,FALSE),1))=0,"●","")</f>
      </c>
      <c r="F16" s="13">
        <f>IF(MOD(4,IFERROR(VLOOKUP(Plano!E16,Periodicidades!$A$2:$B$6,2,FALSE),1))=0,"●","")</f>
      </c>
      <c r="G16" s="13">
        <f>IF(MOD(5,IFERROR(VLOOKUP(Plano!E16,Periodicidades!$A$2:$B$6,2,FALSE),1))=0,"●","")</f>
      </c>
      <c r="H16" s="13">
        <f>IF(MOD(6,IFERROR(VLOOKUP(Plano!E16,Periodicidades!$A$2:$B$6,2,FALSE),1))=0,"●","")</f>
      </c>
      <c r="I16" s="13">
        <f>IF(MOD(7,IFERROR(VLOOKUP(Plano!E16,Periodicidades!$A$2:$B$6,2,FALSE),1))=0,"●","")</f>
      </c>
      <c r="J16" s="13">
        <f>IF(MOD(8,IFERROR(VLOOKUP(Plano!E16,Periodicidades!$A$2:$B$6,2,FALSE),1))=0,"●","")</f>
      </c>
      <c r="K16" s="13">
        <f>IF(MOD(9,IFERROR(VLOOKUP(Plano!E16,Periodicidades!$A$2:$B$6,2,FALSE),1))=0,"●","")</f>
      </c>
      <c r="L16" s="13">
        <f>IF(MOD(10,IFERROR(VLOOKUP(Plano!E16,Periodicidades!$A$2:$B$6,2,FALSE),1))=0,"●","")</f>
      </c>
      <c r="M16" s="13">
        <f>IF(MOD(11,IFERROR(VLOOKUP(Plano!E16,Periodicidades!$A$2:$B$6,2,FALSE),1))=0,"●","")</f>
      </c>
    </row>
    <row r="17" spans="1:13" s="2" customFormat="1" x14ac:dyDescent="0.25">
      <c r="A17" s="11">
        <f>IF(Plano!B17="",Plano!C17,Plano!B17&amp;": "&amp;Plano!C17)</f>
      </c>
      <c r="B17" s="13">
        <f>IF(MOD(0,IFERROR(VLOOKUP(Plano!E17,Periodicidades!$A$2:$B$6,2,FALSE),1))=0,"●","")</f>
      </c>
      <c r="C17" s="13">
        <f>IF(MOD(1,IFERROR(VLOOKUP(Plano!E17,Periodicidades!$A$2:$B$6,2,FALSE),1))=0,"●","")</f>
      </c>
      <c r="D17" s="13">
        <f>IF(MOD(2,IFERROR(VLOOKUP(Plano!E17,Periodicidades!$A$2:$B$6,2,FALSE),1))=0,"●","")</f>
      </c>
      <c r="E17" s="13">
        <f>IF(MOD(3,IFERROR(VLOOKUP(Plano!E17,Periodicidades!$A$2:$B$6,2,FALSE),1))=0,"●","")</f>
      </c>
      <c r="F17" s="13">
        <f>IF(MOD(4,IFERROR(VLOOKUP(Plano!E17,Periodicidades!$A$2:$B$6,2,FALSE),1))=0,"●","")</f>
      </c>
      <c r="G17" s="13">
        <f>IF(MOD(5,IFERROR(VLOOKUP(Plano!E17,Periodicidades!$A$2:$B$6,2,FALSE),1))=0,"●","")</f>
      </c>
      <c r="H17" s="13">
        <f>IF(MOD(6,IFERROR(VLOOKUP(Plano!E17,Periodicidades!$A$2:$B$6,2,FALSE),1))=0,"●","")</f>
      </c>
      <c r="I17" s="13">
        <f>IF(MOD(7,IFERROR(VLOOKUP(Plano!E17,Periodicidades!$A$2:$B$6,2,FALSE),1))=0,"●","")</f>
      </c>
      <c r="J17" s="13">
        <f>IF(MOD(8,IFERROR(VLOOKUP(Plano!E17,Periodicidades!$A$2:$B$6,2,FALSE),1))=0,"●","")</f>
      </c>
      <c r="K17" s="13">
        <f>IF(MOD(9,IFERROR(VLOOKUP(Plano!E17,Periodicidades!$A$2:$B$6,2,FALSE),1))=0,"●","")</f>
      </c>
      <c r="L17" s="13">
        <f>IF(MOD(10,IFERROR(VLOOKUP(Plano!E17,Periodicidades!$A$2:$B$6,2,FALSE),1))=0,"●","")</f>
      </c>
      <c r="M17" s="13">
        <f>IF(MOD(11,IFERROR(VLOOKUP(Plano!E17,Periodicidades!$A$2:$B$6,2,FALSE),1))=0,"●","")</f>
      </c>
    </row>
    <row r="18" spans="1:13" s="2" customFormat="1" x14ac:dyDescent="0.25">
      <c r="A18" s="11">
        <f>IF(Plano!B18="",Plano!C18,Plano!B18&amp;": "&amp;Plano!C18)</f>
      </c>
      <c r="B18" s="13">
        <f>IF(MOD(0,IFERROR(VLOOKUP(Plano!E18,Periodicidades!$A$2:$B$6,2,FALSE),1))=0,"●","")</f>
      </c>
      <c r="C18" s="13">
        <f>IF(MOD(1,IFERROR(VLOOKUP(Plano!E18,Periodicidades!$A$2:$B$6,2,FALSE),1))=0,"●","")</f>
      </c>
      <c r="D18" s="13">
        <f>IF(MOD(2,IFERROR(VLOOKUP(Plano!E18,Periodicidades!$A$2:$B$6,2,FALSE),1))=0,"●","")</f>
      </c>
      <c r="E18" s="13">
        <f>IF(MOD(3,IFERROR(VLOOKUP(Plano!E18,Periodicidades!$A$2:$B$6,2,FALSE),1))=0,"●","")</f>
      </c>
      <c r="F18" s="13">
        <f>IF(MOD(4,IFERROR(VLOOKUP(Plano!E18,Periodicidades!$A$2:$B$6,2,FALSE),1))=0,"●","")</f>
      </c>
      <c r="G18" s="13">
        <f>IF(MOD(5,IFERROR(VLOOKUP(Plano!E18,Periodicidades!$A$2:$B$6,2,FALSE),1))=0,"●","")</f>
      </c>
      <c r="H18" s="13">
        <f>IF(MOD(6,IFERROR(VLOOKUP(Plano!E18,Periodicidades!$A$2:$B$6,2,FALSE),1))=0,"●","")</f>
      </c>
      <c r="I18" s="13">
        <f>IF(MOD(7,IFERROR(VLOOKUP(Plano!E18,Periodicidades!$A$2:$B$6,2,FALSE),1))=0,"●","")</f>
      </c>
      <c r="J18" s="13">
        <f>IF(MOD(8,IFERROR(VLOOKUP(Plano!E18,Periodicidades!$A$2:$B$6,2,FALSE),1))=0,"●","")</f>
      </c>
      <c r="K18" s="13">
        <f>IF(MOD(9,IFERROR(VLOOKUP(Plano!E18,Periodicidades!$A$2:$B$6,2,FALSE),1))=0,"●","")</f>
      </c>
      <c r="L18" s="13">
        <f>IF(MOD(10,IFERROR(VLOOKUP(Plano!E18,Periodicidades!$A$2:$B$6,2,FALSE),1))=0,"●","")</f>
      </c>
      <c r="M18" s="13">
        <f>IF(MOD(11,IFERROR(VLOOKUP(Plano!E18,Periodicidades!$A$2:$B$6,2,FALSE),1))=0,"●","")</f>
      </c>
    </row>
    <row r="19" spans="1:13" s="2" customFormat="1" x14ac:dyDescent="0.25">
      <c r="A19" s="11">
        <f>IF(Plano!B19="",Plano!C19,Plano!B19&amp;": "&amp;Plano!C19)</f>
      </c>
      <c r="B19" s="13">
        <f>IF(MOD(0,IFERROR(VLOOKUP(Plano!E19,Periodicidades!$A$2:$B$6,2,FALSE),1))=0,"●","")</f>
      </c>
      <c r="C19" s="13">
        <f>IF(MOD(1,IFERROR(VLOOKUP(Plano!E19,Periodicidades!$A$2:$B$6,2,FALSE),1))=0,"●","")</f>
      </c>
      <c r="D19" s="13">
        <f>IF(MOD(2,IFERROR(VLOOKUP(Plano!E19,Periodicidades!$A$2:$B$6,2,FALSE),1))=0,"●","")</f>
      </c>
      <c r="E19" s="13">
        <f>IF(MOD(3,IFERROR(VLOOKUP(Plano!E19,Periodicidades!$A$2:$B$6,2,FALSE),1))=0,"●","")</f>
      </c>
      <c r="F19" s="13">
        <f>IF(MOD(4,IFERROR(VLOOKUP(Plano!E19,Periodicidades!$A$2:$B$6,2,FALSE),1))=0,"●","")</f>
      </c>
      <c r="G19" s="13">
        <f>IF(MOD(5,IFERROR(VLOOKUP(Plano!E19,Periodicidades!$A$2:$B$6,2,FALSE),1))=0,"●","")</f>
      </c>
      <c r="H19" s="13">
        <f>IF(MOD(6,IFERROR(VLOOKUP(Plano!E19,Periodicidades!$A$2:$B$6,2,FALSE),1))=0,"●","")</f>
      </c>
      <c r="I19" s="13">
        <f>IF(MOD(7,IFERROR(VLOOKUP(Plano!E19,Periodicidades!$A$2:$B$6,2,FALSE),1))=0,"●","")</f>
      </c>
      <c r="J19" s="13">
        <f>IF(MOD(8,IFERROR(VLOOKUP(Plano!E19,Periodicidades!$A$2:$B$6,2,FALSE),1))=0,"●","")</f>
      </c>
      <c r="K19" s="13">
        <f>IF(MOD(9,IFERROR(VLOOKUP(Plano!E19,Periodicidades!$A$2:$B$6,2,FALSE),1))=0,"●","")</f>
      </c>
      <c r="L19" s="13">
        <f>IF(MOD(10,IFERROR(VLOOKUP(Plano!E19,Periodicidades!$A$2:$B$6,2,FALSE),1))=0,"●","")</f>
      </c>
      <c r="M19" s="13">
        <f>IF(MOD(11,IFERROR(VLOOKUP(Plano!E19,Periodicidades!$A$2:$B$6,2,FALSE),1))=0,"●","")</f>
      </c>
    </row>
    <row r="20" spans="1:13" s="2" customFormat="1" x14ac:dyDescent="0.25">
      <c r="A20" s="11">
        <f>IF(Plano!B20="",Plano!C20,Plano!B20&amp;": "&amp;Plano!C20)</f>
      </c>
      <c r="B20" s="13">
        <f>IF(MOD(0,IFERROR(VLOOKUP(Plano!E20,Periodicidades!$A$2:$B$6,2,FALSE),1))=0,"●","")</f>
      </c>
      <c r="C20" s="13">
        <f>IF(MOD(1,IFERROR(VLOOKUP(Plano!E20,Periodicidades!$A$2:$B$6,2,FALSE),1))=0,"●","")</f>
      </c>
      <c r="D20" s="13">
        <f>IF(MOD(2,IFERROR(VLOOKUP(Plano!E20,Periodicidades!$A$2:$B$6,2,FALSE),1))=0,"●","")</f>
      </c>
      <c r="E20" s="13">
        <f>IF(MOD(3,IFERROR(VLOOKUP(Plano!E20,Periodicidades!$A$2:$B$6,2,FALSE),1))=0,"●","")</f>
      </c>
      <c r="F20" s="13">
        <f>IF(MOD(4,IFERROR(VLOOKUP(Plano!E20,Periodicidades!$A$2:$B$6,2,FALSE),1))=0,"●","")</f>
      </c>
      <c r="G20" s="13">
        <f>IF(MOD(5,IFERROR(VLOOKUP(Plano!E20,Periodicidades!$A$2:$B$6,2,FALSE),1))=0,"●","")</f>
      </c>
      <c r="H20" s="13">
        <f>IF(MOD(6,IFERROR(VLOOKUP(Plano!E20,Periodicidades!$A$2:$B$6,2,FALSE),1))=0,"●","")</f>
      </c>
      <c r="I20" s="13">
        <f>IF(MOD(7,IFERROR(VLOOKUP(Plano!E20,Periodicidades!$A$2:$B$6,2,FALSE),1))=0,"●","")</f>
      </c>
      <c r="J20" s="13">
        <f>IF(MOD(8,IFERROR(VLOOKUP(Plano!E20,Periodicidades!$A$2:$B$6,2,FALSE),1))=0,"●","")</f>
      </c>
      <c r="K20" s="13">
        <f>IF(MOD(9,IFERROR(VLOOKUP(Plano!E20,Periodicidades!$A$2:$B$6,2,FALSE),1))=0,"●","")</f>
      </c>
      <c r="L20" s="13">
        <f>IF(MOD(10,IFERROR(VLOOKUP(Plano!E20,Periodicidades!$A$2:$B$6,2,FALSE),1))=0,"●","")</f>
      </c>
      <c r="M20" s="13">
        <f>IF(MOD(11,IFERROR(VLOOKUP(Plano!E20,Periodicidades!$A$2:$B$6,2,FALSE),1))=0,"●","")</f>
      </c>
    </row>
    <row r="21" spans="1:13" s="2" customFormat="1" x14ac:dyDescent="0.25">
      <c r="A21" s="11">
        <f>IF(Plano!B21="",Plano!C21,Plano!B21&amp;": "&amp;Plano!C21)</f>
      </c>
      <c r="B21" s="13">
        <f>IF(MOD(0,IFERROR(VLOOKUP(Plano!E21,Periodicidades!$A$2:$B$6,2,FALSE),1))=0,"●","")</f>
      </c>
      <c r="C21" s="13">
        <f>IF(MOD(1,IFERROR(VLOOKUP(Plano!E21,Periodicidades!$A$2:$B$6,2,FALSE),1))=0,"●","")</f>
      </c>
      <c r="D21" s="13">
        <f>IF(MOD(2,IFERROR(VLOOKUP(Plano!E21,Periodicidades!$A$2:$B$6,2,FALSE),1))=0,"●","")</f>
      </c>
      <c r="E21" s="13">
        <f>IF(MOD(3,IFERROR(VLOOKUP(Plano!E21,Periodicidades!$A$2:$B$6,2,FALSE),1))=0,"●","")</f>
      </c>
      <c r="F21" s="13">
        <f>IF(MOD(4,IFERROR(VLOOKUP(Plano!E21,Periodicidades!$A$2:$B$6,2,FALSE),1))=0,"●","")</f>
      </c>
      <c r="G21" s="13">
        <f>IF(MOD(5,IFERROR(VLOOKUP(Plano!E21,Periodicidades!$A$2:$B$6,2,FALSE),1))=0,"●","")</f>
      </c>
      <c r="H21" s="13">
        <f>IF(MOD(6,IFERROR(VLOOKUP(Plano!E21,Periodicidades!$A$2:$B$6,2,FALSE),1))=0,"●","")</f>
      </c>
      <c r="I21" s="13">
        <f>IF(MOD(7,IFERROR(VLOOKUP(Plano!E21,Periodicidades!$A$2:$B$6,2,FALSE),1))=0,"●","")</f>
      </c>
      <c r="J21" s="13">
        <f>IF(MOD(8,IFERROR(VLOOKUP(Plano!E21,Periodicidades!$A$2:$B$6,2,FALSE),1))=0,"●","")</f>
      </c>
      <c r="K21" s="13">
        <f>IF(MOD(9,IFERROR(VLOOKUP(Plano!E21,Periodicidades!$A$2:$B$6,2,FALSE),1))=0,"●","")</f>
      </c>
      <c r="L21" s="13">
        <f>IF(MOD(10,IFERROR(VLOOKUP(Plano!E21,Periodicidades!$A$2:$B$6,2,FALSE),1))=0,"●","")</f>
      </c>
      <c r="M21" s="13">
        <f>IF(MOD(11,IFERROR(VLOOKUP(Plano!E21,Periodicidades!$A$2:$B$6,2,FALSE),1))=0,"●","")</f>
      </c>
    </row>
    <row r="22" spans="1:13" s="2" customFormat="1" x14ac:dyDescent="0.25">
      <c r="A22" s="11">
        <f>IF(Plano!B22="",Plano!C22,Plano!B22&amp;": "&amp;Plano!C22)</f>
      </c>
      <c r="B22" s="13">
        <f>IF(MOD(0,IFERROR(VLOOKUP(Plano!E22,Periodicidades!$A$2:$B$6,2,FALSE),1))=0,"●","")</f>
      </c>
      <c r="C22" s="13">
        <f>IF(MOD(1,IFERROR(VLOOKUP(Plano!E22,Periodicidades!$A$2:$B$6,2,FALSE),1))=0,"●","")</f>
      </c>
      <c r="D22" s="13">
        <f>IF(MOD(2,IFERROR(VLOOKUP(Plano!E22,Periodicidades!$A$2:$B$6,2,FALSE),1))=0,"●","")</f>
      </c>
      <c r="E22" s="13">
        <f>IF(MOD(3,IFERROR(VLOOKUP(Plano!E22,Periodicidades!$A$2:$B$6,2,FALSE),1))=0,"●","")</f>
      </c>
      <c r="F22" s="13">
        <f>IF(MOD(4,IFERROR(VLOOKUP(Plano!E22,Periodicidades!$A$2:$B$6,2,FALSE),1))=0,"●","")</f>
      </c>
      <c r="G22" s="13">
        <f>IF(MOD(5,IFERROR(VLOOKUP(Plano!E22,Periodicidades!$A$2:$B$6,2,FALSE),1))=0,"●","")</f>
      </c>
      <c r="H22" s="13">
        <f>IF(MOD(6,IFERROR(VLOOKUP(Plano!E22,Periodicidades!$A$2:$B$6,2,FALSE),1))=0,"●","")</f>
      </c>
      <c r="I22" s="13">
        <f>IF(MOD(7,IFERROR(VLOOKUP(Plano!E22,Periodicidades!$A$2:$B$6,2,FALSE),1))=0,"●","")</f>
      </c>
      <c r="J22" s="13">
        <f>IF(MOD(8,IFERROR(VLOOKUP(Plano!E22,Periodicidades!$A$2:$B$6,2,FALSE),1))=0,"●","")</f>
      </c>
      <c r="K22" s="13">
        <f>IF(MOD(9,IFERROR(VLOOKUP(Plano!E22,Periodicidades!$A$2:$B$6,2,FALSE),1))=0,"●","")</f>
      </c>
      <c r="L22" s="13">
        <f>IF(MOD(10,IFERROR(VLOOKUP(Plano!E22,Periodicidades!$A$2:$B$6,2,FALSE),1))=0,"●","")</f>
      </c>
      <c r="M22" s="13">
        <f>IF(MOD(11,IFERROR(VLOOKUP(Plano!E22,Periodicidades!$A$2:$B$6,2,FALSE),1))=0,"●","")</f>
      </c>
    </row>
    <row r="23" spans="1:13" s="2" customFormat="1" x14ac:dyDescent="0.25">
      <c r="A23" s="11">
        <f>IF(Plano!B23="",Plano!C23,Plano!B23&amp;": "&amp;Plano!C23)</f>
      </c>
      <c r="B23" s="13">
        <f>IF(MOD(0,IFERROR(VLOOKUP(Plano!E23,Periodicidades!$A$2:$B$6,2,FALSE),1))=0,"●","")</f>
      </c>
      <c r="C23" s="13">
        <f>IF(MOD(1,IFERROR(VLOOKUP(Plano!E23,Periodicidades!$A$2:$B$6,2,FALSE),1))=0,"●","")</f>
      </c>
      <c r="D23" s="13">
        <f>IF(MOD(2,IFERROR(VLOOKUP(Plano!E23,Periodicidades!$A$2:$B$6,2,FALSE),1))=0,"●","")</f>
      </c>
      <c r="E23" s="13">
        <f>IF(MOD(3,IFERROR(VLOOKUP(Plano!E23,Periodicidades!$A$2:$B$6,2,FALSE),1))=0,"●","")</f>
      </c>
      <c r="F23" s="13">
        <f>IF(MOD(4,IFERROR(VLOOKUP(Plano!E23,Periodicidades!$A$2:$B$6,2,FALSE),1))=0,"●","")</f>
      </c>
      <c r="G23" s="13">
        <f>IF(MOD(5,IFERROR(VLOOKUP(Plano!E23,Periodicidades!$A$2:$B$6,2,FALSE),1))=0,"●","")</f>
      </c>
      <c r="H23" s="13">
        <f>IF(MOD(6,IFERROR(VLOOKUP(Plano!E23,Periodicidades!$A$2:$B$6,2,FALSE),1))=0,"●","")</f>
      </c>
      <c r="I23" s="13">
        <f>IF(MOD(7,IFERROR(VLOOKUP(Plano!E23,Periodicidades!$A$2:$B$6,2,FALSE),1))=0,"●","")</f>
      </c>
      <c r="J23" s="13">
        <f>IF(MOD(8,IFERROR(VLOOKUP(Plano!E23,Periodicidades!$A$2:$B$6,2,FALSE),1))=0,"●","")</f>
      </c>
      <c r="K23" s="13">
        <f>IF(MOD(9,IFERROR(VLOOKUP(Plano!E23,Periodicidades!$A$2:$B$6,2,FALSE),1))=0,"●","")</f>
      </c>
      <c r="L23" s="13">
        <f>IF(MOD(10,IFERROR(VLOOKUP(Plano!E23,Periodicidades!$A$2:$B$6,2,FALSE),1))=0,"●","")</f>
      </c>
      <c r="M23" s="13">
        <f>IF(MOD(11,IFERROR(VLOOKUP(Plano!E23,Periodicidades!$A$2:$B$6,2,FALSE),1))=0,"●","")</f>
      </c>
    </row>
    <row r="24" spans="1:13" s="2" customFormat="1" x14ac:dyDescent="0.25">
      <c r="A24" s="11">
        <f>IF(Plano!B24="",Plano!C24,Plano!B24&amp;": "&amp;Plano!C24)</f>
      </c>
      <c r="B24" s="13">
        <f>IF(MOD(0,IFERROR(VLOOKUP(Plano!E24,Periodicidades!$A$2:$B$6,2,FALSE),1))=0,"●","")</f>
      </c>
      <c r="C24" s="13">
        <f>IF(MOD(1,IFERROR(VLOOKUP(Plano!E24,Periodicidades!$A$2:$B$6,2,FALSE),1))=0,"●","")</f>
      </c>
      <c r="D24" s="13">
        <f>IF(MOD(2,IFERROR(VLOOKUP(Plano!E24,Periodicidades!$A$2:$B$6,2,FALSE),1))=0,"●","")</f>
      </c>
      <c r="E24" s="13">
        <f>IF(MOD(3,IFERROR(VLOOKUP(Plano!E24,Periodicidades!$A$2:$B$6,2,FALSE),1))=0,"●","")</f>
      </c>
      <c r="F24" s="13">
        <f>IF(MOD(4,IFERROR(VLOOKUP(Plano!E24,Periodicidades!$A$2:$B$6,2,FALSE),1))=0,"●","")</f>
      </c>
      <c r="G24" s="13">
        <f>IF(MOD(5,IFERROR(VLOOKUP(Plano!E24,Periodicidades!$A$2:$B$6,2,FALSE),1))=0,"●","")</f>
      </c>
      <c r="H24" s="13">
        <f>IF(MOD(6,IFERROR(VLOOKUP(Plano!E24,Periodicidades!$A$2:$B$6,2,FALSE),1))=0,"●","")</f>
      </c>
      <c r="I24" s="13">
        <f>IF(MOD(7,IFERROR(VLOOKUP(Plano!E24,Periodicidades!$A$2:$B$6,2,FALSE),1))=0,"●","")</f>
      </c>
      <c r="J24" s="13">
        <f>IF(MOD(8,IFERROR(VLOOKUP(Plano!E24,Periodicidades!$A$2:$B$6,2,FALSE),1))=0,"●","")</f>
      </c>
      <c r="K24" s="13">
        <f>IF(MOD(9,IFERROR(VLOOKUP(Plano!E24,Periodicidades!$A$2:$B$6,2,FALSE),1))=0,"●","")</f>
      </c>
      <c r="L24" s="13">
        <f>IF(MOD(10,IFERROR(VLOOKUP(Plano!E24,Periodicidades!$A$2:$B$6,2,FALSE),1))=0,"●","")</f>
      </c>
      <c r="M24" s="13">
        <f>IF(MOD(11,IFERROR(VLOOKUP(Plano!E24,Periodicidades!$A$2:$B$6,2,FALSE),1))=0,"●","")</f>
      </c>
    </row>
    <row r="25" spans="1:13" s="2" customFormat="1" x14ac:dyDescent="0.25">
      <c r="A25" s="11">
        <f>IF(Plano!B25="",Plano!C25,Plano!B25&amp;": "&amp;Plano!C25)</f>
      </c>
      <c r="B25" s="13">
        <f>IF(MOD(0,IFERROR(VLOOKUP(Plano!E25,Periodicidades!$A$2:$B$6,2,FALSE),1))=0,"●","")</f>
      </c>
      <c r="C25" s="13">
        <f>IF(MOD(1,IFERROR(VLOOKUP(Plano!E25,Periodicidades!$A$2:$B$6,2,FALSE),1))=0,"●","")</f>
      </c>
      <c r="D25" s="13">
        <f>IF(MOD(2,IFERROR(VLOOKUP(Plano!E25,Periodicidades!$A$2:$B$6,2,FALSE),1))=0,"●","")</f>
      </c>
      <c r="E25" s="13">
        <f>IF(MOD(3,IFERROR(VLOOKUP(Plano!E25,Periodicidades!$A$2:$B$6,2,FALSE),1))=0,"●","")</f>
      </c>
      <c r="F25" s="13">
        <f>IF(MOD(4,IFERROR(VLOOKUP(Plano!E25,Periodicidades!$A$2:$B$6,2,FALSE),1))=0,"●","")</f>
      </c>
      <c r="G25" s="13">
        <f>IF(MOD(5,IFERROR(VLOOKUP(Plano!E25,Periodicidades!$A$2:$B$6,2,FALSE),1))=0,"●","")</f>
      </c>
      <c r="H25" s="13">
        <f>IF(MOD(6,IFERROR(VLOOKUP(Plano!E25,Periodicidades!$A$2:$B$6,2,FALSE),1))=0,"●","")</f>
      </c>
      <c r="I25" s="13">
        <f>IF(MOD(7,IFERROR(VLOOKUP(Plano!E25,Periodicidades!$A$2:$B$6,2,FALSE),1))=0,"●","")</f>
      </c>
      <c r="J25" s="13">
        <f>IF(MOD(8,IFERROR(VLOOKUP(Plano!E25,Periodicidades!$A$2:$B$6,2,FALSE),1))=0,"●","")</f>
      </c>
      <c r="K25" s="13">
        <f>IF(MOD(9,IFERROR(VLOOKUP(Plano!E25,Periodicidades!$A$2:$B$6,2,FALSE),1))=0,"●","")</f>
      </c>
      <c r="L25" s="13">
        <f>IF(MOD(10,IFERROR(VLOOKUP(Plano!E25,Periodicidades!$A$2:$B$6,2,FALSE),1))=0,"●","")</f>
      </c>
      <c r="M25" s="13">
        <f>IF(MOD(11,IFERROR(VLOOKUP(Plano!E25,Periodicidades!$A$2:$B$6,2,FALSE),1))=0,"●","")</f>
      </c>
    </row>
    <row r="26" spans="1:13" s="2" customFormat="1" x14ac:dyDescent="0.25">
      <c r="A26" s="11">
        <f>IF(Plano!B26="",Plano!C26,Plano!B26&amp;": "&amp;Plano!C26)</f>
      </c>
      <c r="B26" s="13">
        <f>IF(MOD(0,IFERROR(VLOOKUP(Plano!E26,Periodicidades!$A$2:$B$6,2,FALSE),1))=0,"●","")</f>
      </c>
      <c r="C26" s="13">
        <f>IF(MOD(1,IFERROR(VLOOKUP(Plano!E26,Periodicidades!$A$2:$B$6,2,FALSE),1))=0,"●","")</f>
      </c>
      <c r="D26" s="13">
        <f>IF(MOD(2,IFERROR(VLOOKUP(Plano!E26,Periodicidades!$A$2:$B$6,2,FALSE),1))=0,"●","")</f>
      </c>
      <c r="E26" s="13">
        <f>IF(MOD(3,IFERROR(VLOOKUP(Plano!E26,Periodicidades!$A$2:$B$6,2,FALSE),1))=0,"●","")</f>
      </c>
      <c r="F26" s="13">
        <f>IF(MOD(4,IFERROR(VLOOKUP(Plano!E26,Periodicidades!$A$2:$B$6,2,FALSE),1))=0,"●","")</f>
      </c>
      <c r="G26" s="13">
        <f>IF(MOD(5,IFERROR(VLOOKUP(Plano!E26,Periodicidades!$A$2:$B$6,2,FALSE),1))=0,"●","")</f>
      </c>
      <c r="H26" s="13">
        <f>IF(MOD(6,IFERROR(VLOOKUP(Plano!E26,Periodicidades!$A$2:$B$6,2,FALSE),1))=0,"●","")</f>
      </c>
      <c r="I26" s="13">
        <f>IF(MOD(7,IFERROR(VLOOKUP(Plano!E26,Periodicidades!$A$2:$B$6,2,FALSE),1))=0,"●","")</f>
      </c>
      <c r="J26" s="13">
        <f>IF(MOD(8,IFERROR(VLOOKUP(Plano!E26,Periodicidades!$A$2:$B$6,2,FALSE),1))=0,"●","")</f>
      </c>
      <c r="K26" s="13">
        <f>IF(MOD(9,IFERROR(VLOOKUP(Plano!E26,Periodicidades!$A$2:$B$6,2,FALSE),1))=0,"●","")</f>
      </c>
      <c r="L26" s="13">
        <f>IF(MOD(10,IFERROR(VLOOKUP(Plano!E26,Periodicidades!$A$2:$B$6,2,FALSE),1))=0,"●","")</f>
      </c>
      <c r="M26" s="13">
        <f>IF(MOD(11,IFERROR(VLOOKUP(Plano!E26,Periodicidades!$A$2:$B$6,2,FALSE),1))=0,"●","")</f>
      </c>
    </row>
    <row r="27" spans="1:13" s="2" customFormat="1" x14ac:dyDescent="0.25">
      <c r="A27" s="11">
        <f>IF(Plano!B27="",Plano!C27,Plano!B27&amp;": "&amp;Plano!C27)</f>
      </c>
      <c r="B27" s="13">
        <f>IF(MOD(0,IFERROR(VLOOKUP(Plano!E27,Periodicidades!$A$2:$B$6,2,FALSE),1))=0,"●","")</f>
      </c>
      <c r="C27" s="13">
        <f>IF(MOD(1,IFERROR(VLOOKUP(Plano!E27,Periodicidades!$A$2:$B$6,2,FALSE),1))=0,"●","")</f>
      </c>
      <c r="D27" s="13">
        <f>IF(MOD(2,IFERROR(VLOOKUP(Plano!E27,Periodicidades!$A$2:$B$6,2,FALSE),1))=0,"●","")</f>
      </c>
      <c r="E27" s="13">
        <f>IF(MOD(3,IFERROR(VLOOKUP(Plano!E27,Periodicidades!$A$2:$B$6,2,FALSE),1))=0,"●","")</f>
      </c>
      <c r="F27" s="13">
        <f>IF(MOD(4,IFERROR(VLOOKUP(Plano!E27,Periodicidades!$A$2:$B$6,2,FALSE),1))=0,"●","")</f>
      </c>
      <c r="G27" s="13">
        <f>IF(MOD(5,IFERROR(VLOOKUP(Plano!E27,Periodicidades!$A$2:$B$6,2,FALSE),1))=0,"●","")</f>
      </c>
      <c r="H27" s="13">
        <f>IF(MOD(6,IFERROR(VLOOKUP(Plano!E27,Periodicidades!$A$2:$B$6,2,FALSE),1))=0,"●","")</f>
      </c>
      <c r="I27" s="13">
        <f>IF(MOD(7,IFERROR(VLOOKUP(Plano!E27,Periodicidades!$A$2:$B$6,2,FALSE),1))=0,"●","")</f>
      </c>
      <c r="J27" s="13">
        <f>IF(MOD(8,IFERROR(VLOOKUP(Plano!E27,Periodicidades!$A$2:$B$6,2,FALSE),1))=0,"●","")</f>
      </c>
      <c r="K27" s="13">
        <f>IF(MOD(9,IFERROR(VLOOKUP(Plano!E27,Periodicidades!$A$2:$B$6,2,FALSE),1))=0,"●","")</f>
      </c>
      <c r="L27" s="13">
        <f>IF(MOD(10,IFERROR(VLOOKUP(Plano!E27,Periodicidades!$A$2:$B$6,2,FALSE),1))=0,"●","")</f>
      </c>
      <c r="M27" s="13">
        <f>IF(MOD(11,IFERROR(VLOOKUP(Plano!E27,Periodicidades!$A$2:$B$6,2,FALSE),1))=0,"●","")</f>
      </c>
    </row>
    <row r="28" spans="1:13" s="2" customFormat="1" x14ac:dyDescent="0.25">
      <c r="A28" s="11">
        <f>IF(Plano!B28="",Plano!C28,Plano!B28&amp;": "&amp;Plano!C28)</f>
      </c>
      <c r="B28" s="13">
        <f>IF(MOD(0,IFERROR(VLOOKUP(Plano!E28,Periodicidades!$A$2:$B$6,2,FALSE),1))=0,"●","")</f>
      </c>
      <c r="C28" s="13">
        <f>IF(MOD(1,IFERROR(VLOOKUP(Plano!E28,Periodicidades!$A$2:$B$6,2,FALSE),1))=0,"●","")</f>
      </c>
      <c r="D28" s="13">
        <f>IF(MOD(2,IFERROR(VLOOKUP(Plano!E28,Periodicidades!$A$2:$B$6,2,FALSE),1))=0,"●","")</f>
      </c>
      <c r="E28" s="13">
        <f>IF(MOD(3,IFERROR(VLOOKUP(Plano!E28,Periodicidades!$A$2:$B$6,2,FALSE),1))=0,"●","")</f>
      </c>
      <c r="F28" s="13">
        <f>IF(MOD(4,IFERROR(VLOOKUP(Plano!E28,Periodicidades!$A$2:$B$6,2,FALSE),1))=0,"●","")</f>
      </c>
      <c r="G28" s="13">
        <f>IF(MOD(5,IFERROR(VLOOKUP(Plano!E28,Periodicidades!$A$2:$B$6,2,FALSE),1))=0,"●","")</f>
      </c>
      <c r="H28" s="13">
        <f>IF(MOD(6,IFERROR(VLOOKUP(Plano!E28,Periodicidades!$A$2:$B$6,2,FALSE),1))=0,"●","")</f>
      </c>
      <c r="I28" s="13">
        <f>IF(MOD(7,IFERROR(VLOOKUP(Plano!E28,Periodicidades!$A$2:$B$6,2,FALSE),1))=0,"●","")</f>
      </c>
      <c r="J28" s="13">
        <f>IF(MOD(8,IFERROR(VLOOKUP(Plano!E28,Periodicidades!$A$2:$B$6,2,FALSE),1))=0,"●","")</f>
      </c>
      <c r="K28" s="13">
        <f>IF(MOD(9,IFERROR(VLOOKUP(Plano!E28,Periodicidades!$A$2:$B$6,2,FALSE),1))=0,"●","")</f>
      </c>
      <c r="L28" s="13">
        <f>IF(MOD(10,IFERROR(VLOOKUP(Plano!E28,Periodicidades!$A$2:$B$6,2,FALSE),1))=0,"●","")</f>
      </c>
      <c r="M28" s="13">
        <f>IF(MOD(11,IFERROR(VLOOKUP(Plano!E28,Periodicidades!$A$2:$B$6,2,FALSE),1))=0,"●","")</f>
      </c>
    </row>
    <row r="29" spans="1:13" s="2" customFormat="1" x14ac:dyDescent="0.25">
      <c r="A29" s="11">
        <f>IF(Plano!B29="",Plano!C29,Plano!B29&amp;": "&amp;Plano!C29)</f>
      </c>
      <c r="B29" s="13">
        <f>IF(MOD(0,IFERROR(VLOOKUP(Plano!E29,Periodicidades!$A$2:$B$6,2,FALSE),1))=0,"●","")</f>
      </c>
      <c r="C29" s="13">
        <f>IF(MOD(1,IFERROR(VLOOKUP(Plano!E29,Periodicidades!$A$2:$B$6,2,FALSE),1))=0,"●","")</f>
      </c>
      <c r="D29" s="13">
        <f>IF(MOD(2,IFERROR(VLOOKUP(Plano!E29,Periodicidades!$A$2:$B$6,2,FALSE),1))=0,"●","")</f>
      </c>
      <c r="E29" s="13">
        <f>IF(MOD(3,IFERROR(VLOOKUP(Plano!E29,Periodicidades!$A$2:$B$6,2,FALSE),1))=0,"●","")</f>
      </c>
      <c r="F29" s="13">
        <f>IF(MOD(4,IFERROR(VLOOKUP(Plano!E29,Periodicidades!$A$2:$B$6,2,FALSE),1))=0,"●","")</f>
      </c>
      <c r="G29" s="13">
        <f>IF(MOD(5,IFERROR(VLOOKUP(Plano!E29,Periodicidades!$A$2:$B$6,2,FALSE),1))=0,"●","")</f>
      </c>
      <c r="H29" s="13">
        <f>IF(MOD(6,IFERROR(VLOOKUP(Plano!E29,Periodicidades!$A$2:$B$6,2,FALSE),1))=0,"●","")</f>
      </c>
      <c r="I29" s="13">
        <f>IF(MOD(7,IFERROR(VLOOKUP(Plano!E29,Periodicidades!$A$2:$B$6,2,FALSE),1))=0,"●","")</f>
      </c>
      <c r="J29" s="13">
        <f>IF(MOD(8,IFERROR(VLOOKUP(Plano!E29,Periodicidades!$A$2:$B$6,2,FALSE),1))=0,"●","")</f>
      </c>
      <c r="K29" s="13">
        <f>IF(MOD(9,IFERROR(VLOOKUP(Plano!E29,Periodicidades!$A$2:$B$6,2,FALSE),1))=0,"●","")</f>
      </c>
      <c r="L29" s="13">
        <f>IF(MOD(10,IFERROR(VLOOKUP(Plano!E29,Periodicidades!$A$2:$B$6,2,FALSE),1))=0,"●","")</f>
      </c>
      <c r="M29" s="13">
        <f>IF(MOD(11,IFERROR(VLOOKUP(Plano!E29,Periodicidades!$A$2:$B$6,2,FALSE),1))=0,"●","")</f>
      </c>
    </row>
    <row r="30" spans="1:13" s="2" customFormat="1" x14ac:dyDescent="0.25">
      <c r="A30" s="11">
        <f>IF(Plano!B30="",Plano!C30,Plano!B30&amp;": "&amp;Plano!C30)</f>
      </c>
      <c r="B30" s="13">
        <f>IF(MOD(0,IFERROR(VLOOKUP(Plano!E30,Periodicidades!$A$2:$B$6,2,FALSE),1))=0,"●","")</f>
      </c>
      <c r="C30" s="13">
        <f>IF(MOD(1,IFERROR(VLOOKUP(Plano!E30,Periodicidades!$A$2:$B$6,2,FALSE),1))=0,"●","")</f>
      </c>
      <c r="D30" s="13">
        <f>IF(MOD(2,IFERROR(VLOOKUP(Plano!E30,Periodicidades!$A$2:$B$6,2,FALSE),1))=0,"●","")</f>
      </c>
      <c r="E30" s="13">
        <f>IF(MOD(3,IFERROR(VLOOKUP(Plano!E30,Periodicidades!$A$2:$B$6,2,FALSE),1))=0,"●","")</f>
      </c>
      <c r="F30" s="13">
        <f>IF(MOD(4,IFERROR(VLOOKUP(Plano!E30,Periodicidades!$A$2:$B$6,2,FALSE),1))=0,"●","")</f>
      </c>
      <c r="G30" s="13">
        <f>IF(MOD(5,IFERROR(VLOOKUP(Plano!E30,Periodicidades!$A$2:$B$6,2,FALSE),1))=0,"●","")</f>
      </c>
      <c r="H30" s="13">
        <f>IF(MOD(6,IFERROR(VLOOKUP(Plano!E30,Periodicidades!$A$2:$B$6,2,FALSE),1))=0,"●","")</f>
      </c>
      <c r="I30" s="13">
        <f>IF(MOD(7,IFERROR(VLOOKUP(Plano!E30,Periodicidades!$A$2:$B$6,2,FALSE),1))=0,"●","")</f>
      </c>
      <c r="J30" s="13">
        <f>IF(MOD(8,IFERROR(VLOOKUP(Plano!E30,Periodicidades!$A$2:$B$6,2,FALSE),1))=0,"●","")</f>
      </c>
      <c r="K30" s="13">
        <f>IF(MOD(9,IFERROR(VLOOKUP(Plano!E30,Periodicidades!$A$2:$B$6,2,FALSE),1))=0,"●","")</f>
      </c>
      <c r="L30" s="13">
        <f>IF(MOD(10,IFERROR(VLOOKUP(Plano!E30,Periodicidades!$A$2:$B$6,2,FALSE),1))=0,"●","")</f>
      </c>
      <c r="M30" s="13">
        <f>IF(MOD(11,IFERROR(VLOOKUP(Plano!E30,Periodicidades!$A$2:$B$6,2,FALSE),1))=0,"●","")</f>
      </c>
    </row>
    <row r="31" spans="1:13" s="2" customFormat="1" x14ac:dyDescent="0.25">
      <c r="A31" s="11">
        <f>IF(Plano!B31="",Plano!C31,Plano!B31&amp;": "&amp;Plano!C31)</f>
      </c>
      <c r="B31" s="13">
        <f>IF(MOD(0,IFERROR(VLOOKUP(Plano!E31,Periodicidades!$A$2:$B$6,2,FALSE),1))=0,"●","")</f>
      </c>
      <c r="C31" s="13">
        <f>IF(MOD(1,IFERROR(VLOOKUP(Plano!E31,Periodicidades!$A$2:$B$6,2,FALSE),1))=0,"●","")</f>
      </c>
      <c r="D31" s="13">
        <f>IF(MOD(2,IFERROR(VLOOKUP(Plano!E31,Periodicidades!$A$2:$B$6,2,FALSE),1))=0,"●","")</f>
      </c>
      <c r="E31" s="13">
        <f>IF(MOD(3,IFERROR(VLOOKUP(Plano!E31,Periodicidades!$A$2:$B$6,2,FALSE),1))=0,"●","")</f>
      </c>
      <c r="F31" s="13">
        <f>IF(MOD(4,IFERROR(VLOOKUP(Plano!E31,Periodicidades!$A$2:$B$6,2,FALSE),1))=0,"●","")</f>
      </c>
      <c r="G31" s="13">
        <f>IF(MOD(5,IFERROR(VLOOKUP(Plano!E31,Periodicidades!$A$2:$B$6,2,FALSE),1))=0,"●","")</f>
      </c>
      <c r="H31" s="13">
        <f>IF(MOD(6,IFERROR(VLOOKUP(Plano!E31,Periodicidades!$A$2:$B$6,2,FALSE),1))=0,"●","")</f>
      </c>
      <c r="I31" s="13">
        <f>IF(MOD(7,IFERROR(VLOOKUP(Plano!E31,Periodicidades!$A$2:$B$6,2,FALSE),1))=0,"●","")</f>
      </c>
      <c r="J31" s="13">
        <f>IF(MOD(8,IFERROR(VLOOKUP(Plano!E31,Periodicidades!$A$2:$B$6,2,FALSE),1))=0,"●","")</f>
      </c>
      <c r="K31" s="13">
        <f>IF(MOD(9,IFERROR(VLOOKUP(Plano!E31,Periodicidades!$A$2:$B$6,2,FALSE),1))=0,"●","")</f>
      </c>
      <c r="L31" s="13">
        <f>IF(MOD(10,IFERROR(VLOOKUP(Plano!E31,Periodicidades!$A$2:$B$6,2,FALSE),1))=0,"●","")</f>
      </c>
      <c r="M31" s="13">
        <f>IF(MOD(11,IFERROR(VLOOKUP(Plano!E31,Periodicidades!$A$2:$B$6,2,FALSE),1))=0,"●","")</f>
      </c>
    </row>
    <row r="32" spans="1:13" s="2" customFormat="1" x14ac:dyDescent="0.25">
      <c r="A32" s="11">
        <f>IF(Plano!B32="",Plano!C32,Plano!B32&amp;": "&amp;Plano!C32)</f>
      </c>
      <c r="B32" s="13">
        <f>IF(MOD(0,IFERROR(VLOOKUP(Plano!E32,Periodicidades!$A$2:$B$6,2,FALSE),1))=0,"●","")</f>
      </c>
      <c r="C32" s="13">
        <f>IF(MOD(1,IFERROR(VLOOKUP(Plano!E32,Periodicidades!$A$2:$B$6,2,FALSE),1))=0,"●","")</f>
      </c>
      <c r="D32" s="13">
        <f>IF(MOD(2,IFERROR(VLOOKUP(Plano!E32,Periodicidades!$A$2:$B$6,2,FALSE),1))=0,"●","")</f>
      </c>
      <c r="E32" s="13">
        <f>IF(MOD(3,IFERROR(VLOOKUP(Plano!E32,Periodicidades!$A$2:$B$6,2,FALSE),1))=0,"●","")</f>
      </c>
      <c r="F32" s="13">
        <f>IF(MOD(4,IFERROR(VLOOKUP(Plano!E32,Periodicidades!$A$2:$B$6,2,FALSE),1))=0,"●","")</f>
      </c>
      <c r="G32" s="13">
        <f>IF(MOD(5,IFERROR(VLOOKUP(Plano!E32,Periodicidades!$A$2:$B$6,2,FALSE),1))=0,"●","")</f>
      </c>
      <c r="H32" s="13">
        <f>IF(MOD(6,IFERROR(VLOOKUP(Plano!E32,Periodicidades!$A$2:$B$6,2,FALSE),1))=0,"●","")</f>
      </c>
      <c r="I32" s="13">
        <f>IF(MOD(7,IFERROR(VLOOKUP(Plano!E32,Periodicidades!$A$2:$B$6,2,FALSE),1))=0,"●","")</f>
      </c>
      <c r="J32" s="13">
        <f>IF(MOD(8,IFERROR(VLOOKUP(Plano!E32,Periodicidades!$A$2:$B$6,2,FALSE),1))=0,"●","")</f>
      </c>
      <c r="K32" s="13">
        <f>IF(MOD(9,IFERROR(VLOOKUP(Plano!E32,Periodicidades!$A$2:$B$6,2,FALSE),1))=0,"●","")</f>
      </c>
      <c r="L32" s="13">
        <f>IF(MOD(10,IFERROR(VLOOKUP(Plano!E32,Periodicidades!$A$2:$B$6,2,FALSE),1))=0,"●","")</f>
      </c>
      <c r="M32" s="13">
        <f>IF(MOD(11,IFERROR(VLOOKUP(Plano!E32,Periodicidades!$A$2:$B$6,2,FALSE),1))=0,"●","")</f>
      </c>
    </row>
    <row r="33" spans="1:13" s="2" customFormat="1" x14ac:dyDescent="0.25">
      <c r="A33" s="11">
        <f>IF(Plano!B33="",Plano!C33,Plano!B33&amp;": "&amp;Plano!C33)</f>
      </c>
      <c r="B33" s="13">
        <f>IF(MOD(0,IFERROR(VLOOKUP(Plano!E33,Periodicidades!$A$2:$B$6,2,FALSE),1))=0,"●","")</f>
      </c>
      <c r="C33" s="13">
        <f>IF(MOD(1,IFERROR(VLOOKUP(Plano!E33,Periodicidades!$A$2:$B$6,2,FALSE),1))=0,"●","")</f>
      </c>
      <c r="D33" s="13">
        <f>IF(MOD(2,IFERROR(VLOOKUP(Plano!E33,Periodicidades!$A$2:$B$6,2,FALSE),1))=0,"●","")</f>
      </c>
      <c r="E33" s="13">
        <f>IF(MOD(3,IFERROR(VLOOKUP(Plano!E33,Periodicidades!$A$2:$B$6,2,FALSE),1))=0,"●","")</f>
      </c>
      <c r="F33" s="13">
        <f>IF(MOD(4,IFERROR(VLOOKUP(Plano!E33,Periodicidades!$A$2:$B$6,2,FALSE),1))=0,"●","")</f>
      </c>
      <c r="G33" s="13">
        <f>IF(MOD(5,IFERROR(VLOOKUP(Plano!E33,Periodicidades!$A$2:$B$6,2,FALSE),1))=0,"●","")</f>
      </c>
      <c r="H33" s="13">
        <f>IF(MOD(6,IFERROR(VLOOKUP(Plano!E33,Periodicidades!$A$2:$B$6,2,FALSE),1))=0,"●","")</f>
      </c>
      <c r="I33" s="13">
        <f>IF(MOD(7,IFERROR(VLOOKUP(Plano!E33,Periodicidades!$A$2:$B$6,2,FALSE),1))=0,"●","")</f>
      </c>
      <c r="J33" s="13">
        <f>IF(MOD(8,IFERROR(VLOOKUP(Plano!E33,Periodicidades!$A$2:$B$6,2,FALSE),1))=0,"●","")</f>
      </c>
      <c r="K33" s="13">
        <f>IF(MOD(9,IFERROR(VLOOKUP(Plano!E33,Periodicidades!$A$2:$B$6,2,FALSE),1))=0,"●","")</f>
      </c>
      <c r="L33" s="13">
        <f>IF(MOD(10,IFERROR(VLOOKUP(Plano!E33,Periodicidades!$A$2:$B$6,2,FALSE),1))=0,"●","")</f>
      </c>
      <c r="M33" s="13">
        <f>IF(MOD(11,IFERROR(VLOOKUP(Plano!E33,Periodicidades!$A$2:$B$6,2,FALSE),1))=0,"●","")</f>
      </c>
    </row>
    <row r="34" spans="1:13" s="2" customFormat="1" x14ac:dyDescent="0.25">
      <c r="A34" s="11">
        <f>IF(Plano!B34="",Plano!C34,Plano!B34&amp;": "&amp;Plano!C34)</f>
      </c>
      <c r="B34" s="13">
        <f>IF(MOD(0,IFERROR(VLOOKUP(Plano!E34,Periodicidades!$A$2:$B$6,2,FALSE),1))=0,"●","")</f>
      </c>
      <c r="C34" s="13">
        <f>IF(MOD(1,IFERROR(VLOOKUP(Plano!E34,Periodicidades!$A$2:$B$6,2,FALSE),1))=0,"●","")</f>
      </c>
      <c r="D34" s="13">
        <f>IF(MOD(2,IFERROR(VLOOKUP(Plano!E34,Periodicidades!$A$2:$B$6,2,FALSE),1))=0,"●","")</f>
      </c>
      <c r="E34" s="13">
        <f>IF(MOD(3,IFERROR(VLOOKUP(Plano!E34,Periodicidades!$A$2:$B$6,2,FALSE),1))=0,"●","")</f>
      </c>
      <c r="F34" s="13">
        <f>IF(MOD(4,IFERROR(VLOOKUP(Plano!E34,Periodicidades!$A$2:$B$6,2,FALSE),1))=0,"●","")</f>
      </c>
      <c r="G34" s="13">
        <f>IF(MOD(5,IFERROR(VLOOKUP(Plano!E34,Periodicidades!$A$2:$B$6,2,FALSE),1))=0,"●","")</f>
      </c>
      <c r="H34" s="13">
        <f>IF(MOD(6,IFERROR(VLOOKUP(Plano!E34,Periodicidades!$A$2:$B$6,2,FALSE),1))=0,"●","")</f>
      </c>
      <c r="I34" s="13">
        <f>IF(MOD(7,IFERROR(VLOOKUP(Plano!E34,Periodicidades!$A$2:$B$6,2,FALSE),1))=0,"●","")</f>
      </c>
      <c r="J34" s="13">
        <f>IF(MOD(8,IFERROR(VLOOKUP(Plano!E34,Periodicidades!$A$2:$B$6,2,FALSE),1))=0,"●","")</f>
      </c>
      <c r="K34" s="13">
        <f>IF(MOD(9,IFERROR(VLOOKUP(Plano!E34,Periodicidades!$A$2:$B$6,2,FALSE),1))=0,"●","")</f>
      </c>
      <c r="L34" s="13">
        <f>IF(MOD(10,IFERROR(VLOOKUP(Plano!E34,Periodicidades!$A$2:$B$6,2,FALSE),1))=0,"●","")</f>
      </c>
      <c r="M34" s="13">
        <f>IF(MOD(11,IFERROR(VLOOKUP(Plano!E34,Periodicidades!$A$2:$B$6,2,FALSE),1))=0,"●","")</f>
      </c>
    </row>
    <row r="35" spans="1:13" s="2" customFormat="1" x14ac:dyDescent="0.25">
      <c r="A35" s="11">
        <f>IF(Plano!B35="",Plano!C35,Plano!B35&amp;": "&amp;Plano!C35)</f>
      </c>
      <c r="B35" s="13">
        <f>IF(MOD(0,IFERROR(VLOOKUP(Plano!E35,Periodicidades!$A$2:$B$6,2,FALSE),1))=0,"●","")</f>
      </c>
      <c r="C35" s="13">
        <f>IF(MOD(1,IFERROR(VLOOKUP(Plano!E35,Periodicidades!$A$2:$B$6,2,FALSE),1))=0,"●","")</f>
      </c>
      <c r="D35" s="13">
        <f>IF(MOD(2,IFERROR(VLOOKUP(Plano!E35,Periodicidades!$A$2:$B$6,2,FALSE),1))=0,"●","")</f>
      </c>
      <c r="E35" s="13">
        <f>IF(MOD(3,IFERROR(VLOOKUP(Plano!E35,Periodicidades!$A$2:$B$6,2,FALSE),1))=0,"●","")</f>
      </c>
      <c r="F35" s="13">
        <f>IF(MOD(4,IFERROR(VLOOKUP(Plano!E35,Periodicidades!$A$2:$B$6,2,FALSE),1))=0,"●","")</f>
      </c>
      <c r="G35" s="13">
        <f>IF(MOD(5,IFERROR(VLOOKUP(Plano!E35,Periodicidades!$A$2:$B$6,2,FALSE),1))=0,"●","")</f>
      </c>
      <c r="H35" s="13">
        <f>IF(MOD(6,IFERROR(VLOOKUP(Plano!E35,Periodicidades!$A$2:$B$6,2,FALSE),1))=0,"●","")</f>
      </c>
      <c r="I35" s="13">
        <f>IF(MOD(7,IFERROR(VLOOKUP(Plano!E35,Periodicidades!$A$2:$B$6,2,FALSE),1))=0,"●","")</f>
      </c>
      <c r="J35" s="13">
        <f>IF(MOD(8,IFERROR(VLOOKUP(Plano!E35,Periodicidades!$A$2:$B$6,2,FALSE),1))=0,"●","")</f>
      </c>
      <c r="K35" s="13">
        <f>IF(MOD(9,IFERROR(VLOOKUP(Plano!E35,Periodicidades!$A$2:$B$6,2,FALSE),1))=0,"●","")</f>
      </c>
      <c r="L35" s="13">
        <f>IF(MOD(10,IFERROR(VLOOKUP(Plano!E35,Periodicidades!$A$2:$B$6,2,FALSE),1))=0,"●","")</f>
      </c>
      <c r="M35" s="13">
        <f>IF(MOD(11,IFERROR(VLOOKUP(Plano!E35,Periodicidades!$A$2:$B$6,2,FALSE),1))=0,"●","")</f>
      </c>
    </row>
    <row r="36" spans="1:13" s="2" customFormat="1" x14ac:dyDescent="0.25">
      <c r="A36" s="11">
        <f>IF(Plano!B36="",Plano!C36,Plano!B36&amp;": "&amp;Plano!C36)</f>
      </c>
      <c r="B36" s="13">
        <f>IF(MOD(0,IFERROR(VLOOKUP(Plano!E36,Periodicidades!$A$2:$B$6,2,FALSE),1))=0,"●","")</f>
      </c>
      <c r="C36" s="13">
        <f>IF(MOD(1,IFERROR(VLOOKUP(Plano!E36,Periodicidades!$A$2:$B$6,2,FALSE),1))=0,"●","")</f>
      </c>
      <c r="D36" s="13">
        <f>IF(MOD(2,IFERROR(VLOOKUP(Plano!E36,Periodicidades!$A$2:$B$6,2,FALSE),1))=0,"●","")</f>
      </c>
      <c r="E36" s="13">
        <f>IF(MOD(3,IFERROR(VLOOKUP(Plano!E36,Periodicidades!$A$2:$B$6,2,FALSE),1))=0,"●","")</f>
      </c>
      <c r="F36" s="13">
        <f>IF(MOD(4,IFERROR(VLOOKUP(Plano!E36,Periodicidades!$A$2:$B$6,2,FALSE),1))=0,"●","")</f>
      </c>
      <c r="G36" s="13">
        <f>IF(MOD(5,IFERROR(VLOOKUP(Plano!E36,Periodicidades!$A$2:$B$6,2,FALSE),1))=0,"●","")</f>
      </c>
      <c r="H36" s="13">
        <f>IF(MOD(6,IFERROR(VLOOKUP(Plano!E36,Periodicidades!$A$2:$B$6,2,FALSE),1))=0,"●","")</f>
      </c>
      <c r="I36" s="13">
        <f>IF(MOD(7,IFERROR(VLOOKUP(Plano!E36,Periodicidades!$A$2:$B$6,2,FALSE),1))=0,"●","")</f>
      </c>
      <c r="J36" s="13">
        <f>IF(MOD(8,IFERROR(VLOOKUP(Plano!E36,Periodicidades!$A$2:$B$6,2,FALSE),1))=0,"●","")</f>
      </c>
      <c r="K36" s="13">
        <f>IF(MOD(9,IFERROR(VLOOKUP(Plano!E36,Periodicidades!$A$2:$B$6,2,FALSE),1))=0,"●","")</f>
      </c>
      <c r="L36" s="13">
        <f>IF(MOD(10,IFERROR(VLOOKUP(Plano!E36,Periodicidades!$A$2:$B$6,2,FALSE),1))=0,"●","")</f>
      </c>
      <c r="M36" s="13">
        <f>IF(MOD(11,IFERROR(VLOOKUP(Plano!E36,Periodicidades!$A$2:$B$6,2,FALSE),1))=0,"●","")</f>
      </c>
    </row>
    <row r="37" spans="1:13" s="2" customFormat="1" x14ac:dyDescent="0.25">
      <c r="A37" s="11">
        <f>IF(Plano!B37="",Plano!C37,Plano!B37&amp;": "&amp;Plano!C37)</f>
      </c>
      <c r="B37" s="13">
        <f>IF(MOD(0,IFERROR(VLOOKUP(Plano!E37,Periodicidades!$A$2:$B$6,2,FALSE),1))=0,"●","")</f>
      </c>
      <c r="C37" s="13">
        <f>IF(MOD(1,IFERROR(VLOOKUP(Plano!E37,Periodicidades!$A$2:$B$6,2,FALSE),1))=0,"●","")</f>
      </c>
      <c r="D37" s="13">
        <f>IF(MOD(2,IFERROR(VLOOKUP(Plano!E37,Periodicidades!$A$2:$B$6,2,FALSE),1))=0,"●","")</f>
      </c>
      <c r="E37" s="13">
        <f>IF(MOD(3,IFERROR(VLOOKUP(Plano!E37,Periodicidades!$A$2:$B$6,2,FALSE),1))=0,"●","")</f>
      </c>
      <c r="F37" s="13">
        <f>IF(MOD(4,IFERROR(VLOOKUP(Plano!E37,Periodicidades!$A$2:$B$6,2,FALSE),1))=0,"●","")</f>
      </c>
      <c r="G37" s="13">
        <f>IF(MOD(5,IFERROR(VLOOKUP(Plano!E37,Periodicidades!$A$2:$B$6,2,FALSE),1))=0,"●","")</f>
      </c>
      <c r="H37" s="13">
        <f>IF(MOD(6,IFERROR(VLOOKUP(Plano!E37,Periodicidades!$A$2:$B$6,2,FALSE),1))=0,"●","")</f>
      </c>
      <c r="I37" s="13">
        <f>IF(MOD(7,IFERROR(VLOOKUP(Plano!E37,Periodicidades!$A$2:$B$6,2,FALSE),1))=0,"●","")</f>
      </c>
      <c r="J37" s="13">
        <f>IF(MOD(8,IFERROR(VLOOKUP(Plano!E37,Periodicidades!$A$2:$B$6,2,FALSE),1))=0,"●","")</f>
      </c>
      <c r="K37" s="13">
        <f>IF(MOD(9,IFERROR(VLOOKUP(Plano!E37,Periodicidades!$A$2:$B$6,2,FALSE),1))=0,"●","")</f>
      </c>
      <c r="L37" s="13">
        <f>IF(MOD(10,IFERROR(VLOOKUP(Plano!E37,Periodicidades!$A$2:$B$6,2,FALSE),1))=0,"●","")</f>
      </c>
      <c r="M37" s="13">
        <f>IF(MOD(11,IFERROR(VLOOKUP(Plano!E37,Periodicidades!$A$2:$B$6,2,FALSE),1))=0,"●","")</f>
      </c>
    </row>
    <row r="38" spans="1:13" s="2" customFormat="1" x14ac:dyDescent="0.25">
      <c r="A38" s="11">
        <f>IF(Plano!B38="",Plano!C38,Plano!B38&amp;": "&amp;Plano!C38)</f>
      </c>
      <c r="B38" s="13">
        <f>IF(MOD(0,IFERROR(VLOOKUP(Plano!E38,Periodicidades!$A$2:$B$6,2,FALSE),1))=0,"●","")</f>
      </c>
      <c r="C38" s="13">
        <f>IF(MOD(1,IFERROR(VLOOKUP(Plano!E38,Periodicidades!$A$2:$B$6,2,FALSE),1))=0,"●","")</f>
      </c>
      <c r="D38" s="13">
        <f>IF(MOD(2,IFERROR(VLOOKUP(Plano!E38,Periodicidades!$A$2:$B$6,2,FALSE),1))=0,"●","")</f>
      </c>
      <c r="E38" s="13">
        <f>IF(MOD(3,IFERROR(VLOOKUP(Plano!E38,Periodicidades!$A$2:$B$6,2,FALSE),1))=0,"●","")</f>
      </c>
      <c r="F38" s="13">
        <f>IF(MOD(4,IFERROR(VLOOKUP(Plano!E38,Periodicidades!$A$2:$B$6,2,FALSE),1))=0,"●","")</f>
      </c>
      <c r="G38" s="13">
        <f>IF(MOD(5,IFERROR(VLOOKUP(Plano!E38,Periodicidades!$A$2:$B$6,2,FALSE),1))=0,"●","")</f>
      </c>
      <c r="H38" s="13">
        <f>IF(MOD(6,IFERROR(VLOOKUP(Plano!E38,Periodicidades!$A$2:$B$6,2,FALSE),1))=0,"●","")</f>
      </c>
      <c r="I38" s="13">
        <f>IF(MOD(7,IFERROR(VLOOKUP(Plano!E38,Periodicidades!$A$2:$B$6,2,FALSE),1))=0,"●","")</f>
      </c>
      <c r="J38" s="13">
        <f>IF(MOD(8,IFERROR(VLOOKUP(Plano!E38,Periodicidades!$A$2:$B$6,2,FALSE),1))=0,"●","")</f>
      </c>
      <c r="K38" s="13">
        <f>IF(MOD(9,IFERROR(VLOOKUP(Plano!E38,Periodicidades!$A$2:$B$6,2,FALSE),1))=0,"●","")</f>
      </c>
      <c r="L38" s="13">
        <f>IF(MOD(10,IFERROR(VLOOKUP(Plano!E38,Periodicidades!$A$2:$B$6,2,FALSE),1))=0,"●","")</f>
      </c>
      <c r="M38" s="13">
        <f>IF(MOD(11,IFERROR(VLOOKUP(Plano!E38,Periodicidades!$A$2:$B$6,2,FALSE),1))=0,"●","")</f>
      </c>
    </row>
    <row r="39" spans="1:13" s="2" customFormat="1" x14ac:dyDescent="0.25">
      <c r="A39" s="11">
        <f>IF(Plano!B39="",Plano!C39,Plano!B39&amp;": "&amp;Plano!C39)</f>
      </c>
      <c r="B39" s="13">
        <f>IF(MOD(0,IFERROR(VLOOKUP(Plano!E39,Periodicidades!$A$2:$B$6,2,FALSE),1))=0,"●","")</f>
      </c>
      <c r="C39" s="13">
        <f>IF(MOD(1,IFERROR(VLOOKUP(Plano!E39,Periodicidades!$A$2:$B$6,2,FALSE),1))=0,"●","")</f>
      </c>
      <c r="D39" s="13">
        <f>IF(MOD(2,IFERROR(VLOOKUP(Plano!E39,Periodicidades!$A$2:$B$6,2,FALSE),1))=0,"●","")</f>
      </c>
      <c r="E39" s="13">
        <f>IF(MOD(3,IFERROR(VLOOKUP(Plano!E39,Periodicidades!$A$2:$B$6,2,FALSE),1))=0,"●","")</f>
      </c>
      <c r="F39" s="13">
        <f>IF(MOD(4,IFERROR(VLOOKUP(Plano!E39,Periodicidades!$A$2:$B$6,2,FALSE),1))=0,"●","")</f>
      </c>
      <c r="G39" s="13">
        <f>IF(MOD(5,IFERROR(VLOOKUP(Plano!E39,Periodicidades!$A$2:$B$6,2,FALSE),1))=0,"●","")</f>
      </c>
      <c r="H39" s="13">
        <f>IF(MOD(6,IFERROR(VLOOKUP(Plano!E39,Periodicidades!$A$2:$B$6,2,FALSE),1))=0,"●","")</f>
      </c>
      <c r="I39" s="13">
        <f>IF(MOD(7,IFERROR(VLOOKUP(Plano!E39,Periodicidades!$A$2:$B$6,2,FALSE),1))=0,"●","")</f>
      </c>
      <c r="J39" s="13">
        <f>IF(MOD(8,IFERROR(VLOOKUP(Plano!E39,Periodicidades!$A$2:$B$6,2,FALSE),1))=0,"●","")</f>
      </c>
      <c r="K39" s="13">
        <f>IF(MOD(9,IFERROR(VLOOKUP(Plano!E39,Periodicidades!$A$2:$B$6,2,FALSE),1))=0,"●","")</f>
      </c>
      <c r="L39" s="13">
        <f>IF(MOD(10,IFERROR(VLOOKUP(Plano!E39,Periodicidades!$A$2:$B$6,2,FALSE),1))=0,"●","")</f>
      </c>
      <c r="M39" s="13">
        <f>IF(MOD(11,IFERROR(VLOOKUP(Plano!E39,Periodicidades!$A$2:$B$6,2,FALSE),1))=0,"●","")</f>
      </c>
    </row>
    <row r="40" spans="1:13" s="2" customFormat="1" x14ac:dyDescent="0.25">
      <c r="A40" s="11">
        <f>IF(Plano!B40="",Plano!C40,Plano!B40&amp;": "&amp;Plano!C40)</f>
      </c>
      <c r="B40" s="13">
        <f>IF(MOD(0,IFERROR(VLOOKUP(Plano!E40,Periodicidades!$A$2:$B$6,2,FALSE),1))=0,"●","")</f>
      </c>
      <c r="C40" s="13">
        <f>IF(MOD(1,IFERROR(VLOOKUP(Plano!E40,Periodicidades!$A$2:$B$6,2,FALSE),1))=0,"●","")</f>
      </c>
      <c r="D40" s="13">
        <f>IF(MOD(2,IFERROR(VLOOKUP(Plano!E40,Periodicidades!$A$2:$B$6,2,FALSE),1))=0,"●","")</f>
      </c>
      <c r="E40" s="13">
        <f>IF(MOD(3,IFERROR(VLOOKUP(Plano!E40,Periodicidades!$A$2:$B$6,2,FALSE),1))=0,"●","")</f>
      </c>
      <c r="F40" s="13">
        <f>IF(MOD(4,IFERROR(VLOOKUP(Plano!E40,Periodicidades!$A$2:$B$6,2,FALSE),1))=0,"●","")</f>
      </c>
      <c r="G40" s="13">
        <f>IF(MOD(5,IFERROR(VLOOKUP(Plano!E40,Periodicidades!$A$2:$B$6,2,FALSE),1))=0,"●","")</f>
      </c>
      <c r="H40" s="13">
        <f>IF(MOD(6,IFERROR(VLOOKUP(Plano!E40,Periodicidades!$A$2:$B$6,2,FALSE),1))=0,"●","")</f>
      </c>
      <c r="I40" s="13">
        <f>IF(MOD(7,IFERROR(VLOOKUP(Plano!E40,Periodicidades!$A$2:$B$6,2,FALSE),1))=0,"●","")</f>
      </c>
      <c r="J40" s="13">
        <f>IF(MOD(8,IFERROR(VLOOKUP(Plano!E40,Periodicidades!$A$2:$B$6,2,FALSE),1))=0,"●","")</f>
      </c>
      <c r="K40" s="13">
        <f>IF(MOD(9,IFERROR(VLOOKUP(Plano!E40,Periodicidades!$A$2:$B$6,2,FALSE),1))=0,"●","")</f>
      </c>
      <c r="L40" s="13">
        <f>IF(MOD(10,IFERROR(VLOOKUP(Plano!E40,Periodicidades!$A$2:$B$6,2,FALSE),1))=0,"●","")</f>
      </c>
      <c r="M40" s="13">
        <f>IF(MOD(11,IFERROR(VLOOKUP(Plano!E40,Periodicidades!$A$2:$B$6,2,FALSE),1))=0,"●","")</f>
      </c>
    </row>
    <row r="41" spans="1:13" s="2" customFormat="1" x14ac:dyDescent="0.25">
      <c r="A41" s="11">
        <f>IF(Plano!B41="",Plano!C41,Plano!B41&amp;": "&amp;Plano!C41)</f>
      </c>
      <c r="B41" s="13">
        <f>IF(MOD(0,IFERROR(VLOOKUP(Plano!E41,Periodicidades!$A$2:$B$6,2,FALSE),1))=0,"●","")</f>
      </c>
      <c r="C41" s="13">
        <f>IF(MOD(1,IFERROR(VLOOKUP(Plano!E41,Periodicidades!$A$2:$B$6,2,FALSE),1))=0,"●","")</f>
      </c>
      <c r="D41" s="13">
        <f>IF(MOD(2,IFERROR(VLOOKUP(Plano!E41,Periodicidades!$A$2:$B$6,2,FALSE),1))=0,"●","")</f>
      </c>
      <c r="E41" s="13">
        <f>IF(MOD(3,IFERROR(VLOOKUP(Plano!E41,Periodicidades!$A$2:$B$6,2,FALSE),1))=0,"●","")</f>
      </c>
      <c r="F41" s="13">
        <f>IF(MOD(4,IFERROR(VLOOKUP(Plano!E41,Periodicidades!$A$2:$B$6,2,FALSE),1))=0,"●","")</f>
      </c>
      <c r="G41" s="13">
        <f>IF(MOD(5,IFERROR(VLOOKUP(Plano!E41,Periodicidades!$A$2:$B$6,2,FALSE),1))=0,"●","")</f>
      </c>
      <c r="H41" s="13">
        <f>IF(MOD(6,IFERROR(VLOOKUP(Plano!E41,Periodicidades!$A$2:$B$6,2,FALSE),1))=0,"●","")</f>
      </c>
      <c r="I41" s="13">
        <f>IF(MOD(7,IFERROR(VLOOKUP(Plano!E41,Periodicidades!$A$2:$B$6,2,FALSE),1))=0,"●","")</f>
      </c>
      <c r="J41" s="13">
        <f>IF(MOD(8,IFERROR(VLOOKUP(Plano!E41,Periodicidades!$A$2:$B$6,2,FALSE),1))=0,"●","")</f>
      </c>
      <c r="K41" s="13">
        <f>IF(MOD(9,IFERROR(VLOOKUP(Plano!E41,Periodicidades!$A$2:$B$6,2,FALSE),1))=0,"●","")</f>
      </c>
      <c r="L41" s="13">
        <f>IF(MOD(10,IFERROR(VLOOKUP(Plano!E41,Periodicidades!$A$2:$B$6,2,FALSE),1))=0,"●","")</f>
      </c>
      <c r="M41" s="13">
        <f>IF(MOD(11,IFERROR(VLOOKUP(Plano!E41,Periodicidades!$A$2:$B$6,2,FALSE),1))=0,"●","")</f>
      </c>
    </row>
    <row r="42" spans="1:13" s="2" customFormat="1" x14ac:dyDescent="0.25">
      <c r="A42" s="11">
        <f>IF(Plano!B42="",Plano!C42,Plano!B42&amp;": "&amp;Plano!C42)</f>
      </c>
      <c r="B42" s="13">
        <f>IF(MOD(0,IFERROR(VLOOKUP(Plano!E42,Periodicidades!$A$2:$B$6,2,FALSE),1))=0,"●","")</f>
      </c>
      <c r="C42" s="13">
        <f>IF(MOD(1,IFERROR(VLOOKUP(Plano!E42,Periodicidades!$A$2:$B$6,2,FALSE),1))=0,"●","")</f>
      </c>
      <c r="D42" s="13">
        <f>IF(MOD(2,IFERROR(VLOOKUP(Plano!E42,Periodicidades!$A$2:$B$6,2,FALSE),1))=0,"●","")</f>
      </c>
      <c r="E42" s="13">
        <f>IF(MOD(3,IFERROR(VLOOKUP(Plano!E42,Periodicidades!$A$2:$B$6,2,FALSE),1))=0,"●","")</f>
      </c>
      <c r="F42" s="13">
        <f>IF(MOD(4,IFERROR(VLOOKUP(Plano!E42,Periodicidades!$A$2:$B$6,2,FALSE),1))=0,"●","")</f>
      </c>
      <c r="G42" s="13">
        <f>IF(MOD(5,IFERROR(VLOOKUP(Plano!E42,Periodicidades!$A$2:$B$6,2,FALSE),1))=0,"●","")</f>
      </c>
      <c r="H42" s="13">
        <f>IF(MOD(6,IFERROR(VLOOKUP(Plano!E42,Periodicidades!$A$2:$B$6,2,FALSE),1))=0,"●","")</f>
      </c>
      <c r="I42" s="13">
        <f>IF(MOD(7,IFERROR(VLOOKUP(Plano!E42,Periodicidades!$A$2:$B$6,2,FALSE),1))=0,"●","")</f>
      </c>
      <c r="J42" s="13">
        <f>IF(MOD(8,IFERROR(VLOOKUP(Plano!E42,Periodicidades!$A$2:$B$6,2,FALSE),1))=0,"●","")</f>
      </c>
      <c r="K42" s="13">
        <f>IF(MOD(9,IFERROR(VLOOKUP(Plano!E42,Periodicidades!$A$2:$B$6,2,FALSE),1))=0,"●","")</f>
      </c>
      <c r="L42" s="13">
        <f>IF(MOD(10,IFERROR(VLOOKUP(Plano!E42,Periodicidades!$A$2:$B$6,2,FALSE),1))=0,"●","")</f>
      </c>
      <c r="M42" s="13">
        <f>IF(MOD(11,IFERROR(VLOOKUP(Plano!E42,Periodicidades!$A$2:$B$6,2,FALSE),1))=0,"●","")</f>
      </c>
    </row>
    <row r="43" spans="1:13" s="2" customFormat="1" x14ac:dyDescent="0.25">
      <c r="A43" s="11">
        <f>IF(Plano!B43="",Plano!C43,Plano!B43&amp;": "&amp;Plano!C43)</f>
      </c>
      <c r="B43" s="13">
        <f>IF(MOD(0,IFERROR(VLOOKUP(Plano!E43,Periodicidades!$A$2:$B$6,2,FALSE),1))=0,"●","")</f>
      </c>
      <c r="C43" s="13">
        <f>IF(MOD(1,IFERROR(VLOOKUP(Plano!E43,Periodicidades!$A$2:$B$6,2,FALSE),1))=0,"●","")</f>
      </c>
      <c r="D43" s="13">
        <f>IF(MOD(2,IFERROR(VLOOKUP(Plano!E43,Periodicidades!$A$2:$B$6,2,FALSE),1))=0,"●","")</f>
      </c>
      <c r="E43" s="13">
        <f>IF(MOD(3,IFERROR(VLOOKUP(Plano!E43,Periodicidades!$A$2:$B$6,2,FALSE),1))=0,"●","")</f>
      </c>
      <c r="F43" s="13">
        <f>IF(MOD(4,IFERROR(VLOOKUP(Plano!E43,Periodicidades!$A$2:$B$6,2,FALSE),1))=0,"●","")</f>
      </c>
      <c r="G43" s="13">
        <f>IF(MOD(5,IFERROR(VLOOKUP(Plano!E43,Periodicidades!$A$2:$B$6,2,FALSE),1))=0,"●","")</f>
      </c>
      <c r="H43" s="13">
        <f>IF(MOD(6,IFERROR(VLOOKUP(Plano!E43,Periodicidades!$A$2:$B$6,2,FALSE),1))=0,"●","")</f>
      </c>
      <c r="I43" s="13">
        <f>IF(MOD(7,IFERROR(VLOOKUP(Plano!E43,Periodicidades!$A$2:$B$6,2,FALSE),1))=0,"●","")</f>
      </c>
      <c r="J43" s="13">
        <f>IF(MOD(8,IFERROR(VLOOKUP(Plano!E43,Periodicidades!$A$2:$B$6,2,FALSE),1))=0,"●","")</f>
      </c>
      <c r="K43" s="13">
        <f>IF(MOD(9,IFERROR(VLOOKUP(Plano!E43,Periodicidades!$A$2:$B$6,2,FALSE),1))=0,"●","")</f>
      </c>
      <c r="L43" s="13">
        <f>IF(MOD(10,IFERROR(VLOOKUP(Plano!E43,Periodicidades!$A$2:$B$6,2,FALSE),1))=0,"●","")</f>
      </c>
      <c r="M43" s="13">
        <f>IF(MOD(11,IFERROR(VLOOKUP(Plano!E43,Periodicidades!$A$2:$B$6,2,FALSE),1))=0,"●","")</f>
      </c>
    </row>
    <row r="44" spans="1:13" s="2" customFormat="1" x14ac:dyDescent="0.25">
      <c r="A44" s="11">
        <f>IF(Plano!B44="",Plano!C44,Plano!B44&amp;": "&amp;Plano!C44)</f>
      </c>
      <c r="B44" s="13">
        <f>IF(MOD(0,IFERROR(VLOOKUP(Plano!E44,Periodicidades!$A$2:$B$6,2,FALSE),1))=0,"●","")</f>
      </c>
      <c r="C44" s="13">
        <f>IF(MOD(1,IFERROR(VLOOKUP(Plano!E44,Periodicidades!$A$2:$B$6,2,FALSE),1))=0,"●","")</f>
      </c>
      <c r="D44" s="13">
        <f>IF(MOD(2,IFERROR(VLOOKUP(Plano!E44,Periodicidades!$A$2:$B$6,2,FALSE),1))=0,"●","")</f>
      </c>
      <c r="E44" s="13">
        <f>IF(MOD(3,IFERROR(VLOOKUP(Plano!E44,Periodicidades!$A$2:$B$6,2,FALSE),1))=0,"●","")</f>
      </c>
      <c r="F44" s="13">
        <f>IF(MOD(4,IFERROR(VLOOKUP(Plano!E44,Periodicidades!$A$2:$B$6,2,FALSE),1))=0,"●","")</f>
      </c>
      <c r="G44" s="13">
        <f>IF(MOD(5,IFERROR(VLOOKUP(Plano!E44,Periodicidades!$A$2:$B$6,2,FALSE),1))=0,"●","")</f>
      </c>
      <c r="H44" s="13">
        <f>IF(MOD(6,IFERROR(VLOOKUP(Plano!E44,Periodicidades!$A$2:$B$6,2,FALSE),1))=0,"●","")</f>
      </c>
      <c r="I44" s="13">
        <f>IF(MOD(7,IFERROR(VLOOKUP(Plano!E44,Periodicidades!$A$2:$B$6,2,FALSE),1))=0,"●","")</f>
      </c>
      <c r="J44" s="13">
        <f>IF(MOD(8,IFERROR(VLOOKUP(Plano!E44,Periodicidades!$A$2:$B$6,2,FALSE),1))=0,"●","")</f>
      </c>
      <c r="K44" s="13">
        <f>IF(MOD(9,IFERROR(VLOOKUP(Plano!E44,Periodicidades!$A$2:$B$6,2,FALSE),1))=0,"●","")</f>
      </c>
      <c r="L44" s="13">
        <f>IF(MOD(10,IFERROR(VLOOKUP(Plano!E44,Periodicidades!$A$2:$B$6,2,FALSE),1))=0,"●","")</f>
      </c>
      <c r="M44" s="13">
        <f>IF(MOD(11,IFERROR(VLOOKUP(Plano!E44,Periodicidades!$A$2:$B$6,2,FALSE),1))=0,"●","")</f>
      </c>
    </row>
    <row r="45" spans="1:13" s="2" customFormat="1" x14ac:dyDescent="0.25">
      <c r="A45" s="11">
        <f>IF(Plano!B45="",Plano!C45,Plano!B45&amp;": "&amp;Plano!C45)</f>
      </c>
      <c r="B45" s="13">
        <f>IF(MOD(0,IFERROR(VLOOKUP(Plano!E45,Periodicidades!$A$2:$B$6,2,FALSE),1))=0,"●","")</f>
      </c>
      <c r="C45" s="13">
        <f>IF(MOD(1,IFERROR(VLOOKUP(Plano!E45,Periodicidades!$A$2:$B$6,2,FALSE),1))=0,"●","")</f>
      </c>
      <c r="D45" s="13">
        <f>IF(MOD(2,IFERROR(VLOOKUP(Plano!E45,Periodicidades!$A$2:$B$6,2,FALSE),1))=0,"●","")</f>
      </c>
      <c r="E45" s="13">
        <f>IF(MOD(3,IFERROR(VLOOKUP(Plano!E45,Periodicidades!$A$2:$B$6,2,FALSE),1))=0,"●","")</f>
      </c>
      <c r="F45" s="13">
        <f>IF(MOD(4,IFERROR(VLOOKUP(Plano!E45,Periodicidades!$A$2:$B$6,2,FALSE),1))=0,"●","")</f>
      </c>
      <c r="G45" s="13">
        <f>IF(MOD(5,IFERROR(VLOOKUP(Plano!E45,Periodicidades!$A$2:$B$6,2,FALSE),1))=0,"●","")</f>
      </c>
      <c r="H45" s="13">
        <f>IF(MOD(6,IFERROR(VLOOKUP(Plano!E45,Periodicidades!$A$2:$B$6,2,FALSE),1))=0,"●","")</f>
      </c>
      <c r="I45" s="13">
        <f>IF(MOD(7,IFERROR(VLOOKUP(Plano!E45,Periodicidades!$A$2:$B$6,2,FALSE),1))=0,"●","")</f>
      </c>
      <c r="J45" s="13">
        <f>IF(MOD(8,IFERROR(VLOOKUP(Plano!E45,Periodicidades!$A$2:$B$6,2,FALSE),1))=0,"●","")</f>
      </c>
      <c r="K45" s="13">
        <f>IF(MOD(9,IFERROR(VLOOKUP(Plano!E45,Periodicidades!$A$2:$B$6,2,FALSE),1))=0,"●","")</f>
      </c>
      <c r="L45" s="13">
        <f>IF(MOD(10,IFERROR(VLOOKUP(Plano!E45,Periodicidades!$A$2:$B$6,2,FALSE),1))=0,"●","")</f>
      </c>
      <c r="M45" s="13">
        <f>IF(MOD(11,IFERROR(VLOOKUP(Plano!E45,Periodicidades!$A$2:$B$6,2,FALSE),1))=0,"●","")</f>
      </c>
    </row>
    <row r="46" spans="1:13" s="2" customFormat="1" x14ac:dyDescent="0.25">
      <c r="A46" s="11">
        <f>IF(Plano!B46="",Plano!C46,Plano!B46&amp;": "&amp;Plano!C46)</f>
      </c>
      <c r="B46" s="13">
        <f>IF(MOD(0,IFERROR(VLOOKUP(Plano!E46,Periodicidades!$A$2:$B$6,2,FALSE),1))=0,"●","")</f>
      </c>
      <c r="C46" s="13">
        <f>IF(MOD(1,IFERROR(VLOOKUP(Plano!E46,Periodicidades!$A$2:$B$6,2,FALSE),1))=0,"●","")</f>
      </c>
      <c r="D46" s="13">
        <f>IF(MOD(2,IFERROR(VLOOKUP(Plano!E46,Periodicidades!$A$2:$B$6,2,FALSE),1))=0,"●","")</f>
      </c>
      <c r="E46" s="13">
        <f>IF(MOD(3,IFERROR(VLOOKUP(Plano!E46,Periodicidades!$A$2:$B$6,2,FALSE),1))=0,"●","")</f>
      </c>
      <c r="F46" s="13">
        <f>IF(MOD(4,IFERROR(VLOOKUP(Plano!E46,Periodicidades!$A$2:$B$6,2,FALSE),1))=0,"●","")</f>
      </c>
      <c r="G46" s="13">
        <f>IF(MOD(5,IFERROR(VLOOKUP(Plano!E46,Periodicidades!$A$2:$B$6,2,FALSE),1))=0,"●","")</f>
      </c>
      <c r="H46" s="13">
        <f>IF(MOD(6,IFERROR(VLOOKUP(Plano!E46,Periodicidades!$A$2:$B$6,2,FALSE),1))=0,"●","")</f>
      </c>
      <c r="I46" s="13">
        <f>IF(MOD(7,IFERROR(VLOOKUP(Plano!E46,Periodicidades!$A$2:$B$6,2,FALSE),1))=0,"●","")</f>
      </c>
      <c r="J46" s="13">
        <f>IF(MOD(8,IFERROR(VLOOKUP(Plano!E46,Periodicidades!$A$2:$B$6,2,FALSE),1))=0,"●","")</f>
      </c>
      <c r="K46" s="13">
        <f>IF(MOD(9,IFERROR(VLOOKUP(Plano!E46,Periodicidades!$A$2:$B$6,2,FALSE),1))=0,"●","")</f>
      </c>
      <c r="L46" s="13">
        <f>IF(MOD(10,IFERROR(VLOOKUP(Plano!E46,Periodicidades!$A$2:$B$6,2,FALSE),1))=0,"●","")</f>
      </c>
      <c r="M46" s="13">
        <f>IF(MOD(11,IFERROR(VLOOKUP(Plano!E46,Periodicidades!$A$2:$B$6,2,FALSE),1))=0,"●","")</f>
      </c>
    </row>
    <row r="47" spans="1:13" s="2" customFormat="1" x14ac:dyDescent="0.25">
      <c r="A47" s="11">
        <f>IF(Plano!B47="",Plano!C47,Plano!B47&amp;": "&amp;Plano!C47)</f>
      </c>
      <c r="B47" s="13">
        <f>IF(MOD(0,IFERROR(VLOOKUP(Plano!E47,Periodicidades!$A$2:$B$6,2,FALSE),1))=0,"●","")</f>
      </c>
      <c r="C47" s="13">
        <f>IF(MOD(1,IFERROR(VLOOKUP(Plano!E47,Periodicidades!$A$2:$B$6,2,FALSE),1))=0,"●","")</f>
      </c>
      <c r="D47" s="13">
        <f>IF(MOD(2,IFERROR(VLOOKUP(Plano!E47,Periodicidades!$A$2:$B$6,2,FALSE),1))=0,"●","")</f>
      </c>
      <c r="E47" s="13">
        <f>IF(MOD(3,IFERROR(VLOOKUP(Plano!E47,Periodicidades!$A$2:$B$6,2,FALSE),1))=0,"●","")</f>
      </c>
      <c r="F47" s="13">
        <f>IF(MOD(4,IFERROR(VLOOKUP(Plano!E47,Periodicidades!$A$2:$B$6,2,FALSE),1))=0,"●","")</f>
      </c>
      <c r="G47" s="13">
        <f>IF(MOD(5,IFERROR(VLOOKUP(Plano!E47,Periodicidades!$A$2:$B$6,2,FALSE),1))=0,"●","")</f>
      </c>
      <c r="H47" s="13">
        <f>IF(MOD(6,IFERROR(VLOOKUP(Plano!E47,Periodicidades!$A$2:$B$6,2,FALSE),1))=0,"●","")</f>
      </c>
      <c r="I47" s="13">
        <f>IF(MOD(7,IFERROR(VLOOKUP(Plano!E47,Periodicidades!$A$2:$B$6,2,FALSE),1))=0,"●","")</f>
      </c>
      <c r="J47" s="13">
        <f>IF(MOD(8,IFERROR(VLOOKUP(Plano!E47,Periodicidades!$A$2:$B$6,2,FALSE),1))=0,"●","")</f>
      </c>
      <c r="K47" s="13">
        <f>IF(MOD(9,IFERROR(VLOOKUP(Plano!E47,Periodicidades!$A$2:$B$6,2,FALSE),1))=0,"●","")</f>
      </c>
      <c r="L47" s="13">
        <f>IF(MOD(10,IFERROR(VLOOKUP(Plano!E47,Periodicidades!$A$2:$B$6,2,FALSE),1))=0,"●","")</f>
      </c>
      <c r="M47" s="13">
        <f>IF(MOD(11,IFERROR(VLOOKUP(Plano!E47,Periodicidades!$A$2:$B$6,2,FALSE),1))=0,"●","")</f>
      </c>
    </row>
    <row r="48" spans="1:13" s="2" customFormat="1" x14ac:dyDescent="0.25">
      <c r="A48" s="11">
        <f>IF(Plano!B48="",Plano!C48,Plano!B48&amp;": "&amp;Plano!C48)</f>
      </c>
      <c r="B48" s="13">
        <f>IF(MOD(0,IFERROR(VLOOKUP(Plano!E48,Periodicidades!$A$2:$B$6,2,FALSE),1))=0,"●","")</f>
      </c>
      <c r="C48" s="13">
        <f>IF(MOD(1,IFERROR(VLOOKUP(Plano!E48,Periodicidades!$A$2:$B$6,2,FALSE),1))=0,"●","")</f>
      </c>
      <c r="D48" s="13">
        <f>IF(MOD(2,IFERROR(VLOOKUP(Plano!E48,Periodicidades!$A$2:$B$6,2,FALSE),1))=0,"●","")</f>
      </c>
      <c r="E48" s="13">
        <f>IF(MOD(3,IFERROR(VLOOKUP(Plano!E48,Periodicidades!$A$2:$B$6,2,FALSE),1))=0,"●","")</f>
      </c>
      <c r="F48" s="13">
        <f>IF(MOD(4,IFERROR(VLOOKUP(Plano!E48,Periodicidades!$A$2:$B$6,2,FALSE),1))=0,"●","")</f>
      </c>
      <c r="G48" s="13">
        <f>IF(MOD(5,IFERROR(VLOOKUP(Plano!E48,Periodicidades!$A$2:$B$6,2,FALSE),1))=0,"●","")</f>
      </c>
      <c r="H48" s="13">
        <f>IF(MOD(6,IFERROR(VLOOKUP(Plano!E48,Periodicidades!$A$2:$B$6,2,FALSE),1))=0,"●","")</f>
      </c>
      <c r="I48" s="13">
        <f>IF(MOD(7,IFERROR(VLOOKUP(Plano!E48,Periodicidades!$A$2:$B$6,2,FALSE),1))=0,"●","")</f>
      </c>
      <c r="J48" s="13">
        <f>IF(MOD(8,IFERROR(VLOOKUP(Plano!E48,Periodicidades!$A$2:$B$6,2,FALSE),1))=0,"●","")</f>
      </c>
      <c r="K48" s="13">
        <f>IF(MOD(9,IFERROR(VLOOKUP(Plano!E48,Periodicidades!$A$2:$B$6,2,FALSE),1))=0,"●","")</f>
      </c>
      <c r="L48" s="13">
        <f>IF(MOD(10,IFERROR(VLOOKUP(Plano!E48,Periodicidades!$A$2:$B$6,2,FALSE),1))=0,"●","")</f>
      </c>
      <c r="M48" s="13">
        <f>IF(MOD(11,IFERROR(VLOOKUP(Plano!E48,Periodicidades!$A$2:$B$6,2,FALSE),1))=0,"●","")</f>
      </c>
    </row>
    <row r="49" spans="1:13" s="2" customFormat="1" x14ac:dyDescent="0.25">
      <c r="A49" s="11">
        <f>IF(Plano!B49="",Plano!C49,Plano!B49&amp;": "&amp;Plano!C49)</f>
      </c>
      <c r="B49" s="13">
        <f>IF(MOD(0,IFERROR(VLOOKUP(Plano!E49,Periodicidades!$A$2:$B$6,2,FALSE),1))=0,"●","")</f>
      </c>
      <c r="C49" s="13">
        <f>IF(MOD(1,IFERROR(VLOOKUP(Plano!E49,Periodicidades!$A$2:$B$6,2,FALSE),1))=0,"●","")</f>
      </c>
      <c r="D49" s="13">
        <f>IF(MOD(2,IFERROR(VLOOKUP(Plano!E49,Periodicidades!$A$2:$B$6,2,FALSE),1))=0,"●","")</f>
      </c>
      <c r="E49" s="13">
        <f>IF(MOD(3,IFERROR(VLOOKUP(Plano!E49,Periodicidades!$A$2:$B$6,2,FALSE),1))=0,"●","")</f>
      </c>
      <c r="F49" s="13">
        <f>IF(MOD(4,IFERROR(VLOOKUP(Plano!E49,Periodicidades!$A$2:$B$6,2,FALSE),1))=0,"●","")</f>
      </c>
      <c r="G49" s="13">
        <f>IF(MOD(5,IFERROR(VLOOKUP(Plano!E49,Periodicidades!$A$2:$B$6,2,FALSE),1))=0,"●","")</f>
      </c>
      <c r="H49" s="13">
        <f>IF(MOD(6,IFERROR(VLOOKUP(Plano!E49,Periodicidades!$A$2:$B$6,2,FALSE),1))=0,"●","")</f>
      </c>
      <c r="I49" s="13">
        <f>IF(MOD(7,IFERROR(VLOOKUP(Plano!E49,Periodicidades!$A$2:$B$6,2,FALSE),1))=0,"●","")</f>
      </c>
      <c r="J49" s="13">
        <f>IF(MOD(8,IFERROR(VLOOKUP(Plano!E49,Periodicidades!$A$2:$B$6,2,FALSE),1))=0,"●","")</f>
      </c>
      <c r="K49" s="13">
        <f>IF(MOD(9,IFERROR(VLOOKUP(Plano!E49,Periodicidades!$A$2:$B$6,2,FALSE),1))=0,"●","")</f>
      </c>
      <c r="L49" s="13">
        <f>IF(MOD(10,IFERROR(VLOOKUP(Plano!E49,Periodicidades!$A$2:$B$6,2,FALSE),1))=0,"●","")</f>
      </c>
      <c r="M49" s="13">
        <f>IF(MOD(11,IFERROR(VLOOKUP(Plano!E49,Periodicidades!$A$2:$B$6,2,FALSE),1))=0,"●","")</f>
      </c>
    </row>
    <row r="50" spans="1:13" s="2" customFormat="1" x14ac:dyDescent="0.25">
      <c r="A50" s="11">
        <f>IF(Plano!B50="",Plano!C50,Plano!B50&amp;": "&amp;Plano!C50)</f>
      </c>
      <c r="B50" s="13">
        <f>IF(MOD(0,IFERROR(VLOOKUP(Plano!E50,Periodicidades!$A$2:$B$6,2,FALSE),1))=0,"●","")</f>
      </c>
      <c r="C50" s="13">
        <f>IF(MOD(1,IFERROR(VLOOKUP(Plano!E50,Periodicidades!$A$2:$B$6,2,FALSE),1))=0,"●","")</f>
      </c>
      <c r="D50" s="13">
        <f>IF(MOD(2,IFERROR(VLOOKUP(Plano!E50,Periodicidades!$A$2:$B$6,2,FALSE),1))=0,"●","")</f>
      </c>
      <c r="E50" s="13">
        <f>IF(MOD(3,IFERROR(VLOOKUP(Plano!E50,Periodicidades!$A$2:$B$6,2,FALSE),1))=0,"●","")</f>
      </c>
      <c r="F50" s="13">
        <f>IF(MOD(4,IFERROR(VLOOKUP(Plano!E50,Periodicidades!$A$2:$B$6,2,FALSE),1))=0,"●","")</f>
      </c>
      <c r="G50" s="13">
        <f>IF(MOD(5,IFERROR(VLOOKUP(Plano!E50,Periodicidades!$A$2:$B$6,2,FALSE),1))=0,"●","")</f>
      </c>
      <c r="H50" s="13">
        <f>IF(MOD(6,IFERROR(VLOOKUP(Plano!E50,Periodicidades!$A$2:$B$6,2,FALSE),1))=0,"●","")</f>
      </c>
      <c r="I50" s="13">
        <f>IF(MOD(7,IFERROR(VLOOKUP(Plano!E50,Periodicidades!$A$2:$B$6,2,FALSE),1))=0,"●","")</f>
      </c>
      <c r="J50" s="13">
        <f>IF(MOD(8,IFERROR(VLOOKUP(Plano!E50,Periodicidades!$A$2:$B$6,2,FALSE),1))=0,"●","")</f>
      </c>
      <c r="K50" s="13">
        <f>IF(MOD(9,IFERROR(VLOOKUP(Plano!E50,Periodicidades!$A$2:$B$6,2,FALSE),1))=0,"●","")</f>
      </c>
      <c r="L50" s="13">
        <f>IF(MOD(10,IFERROR(VLOOKUP(Plano!E50,Periodicidades!$A$2:$B$6,2,FALSE),1))=0,"●","")</f>
      </c>
      <c r="M50" s="13">
        <f>IF(MOD(11,IFERROR(VLOOKUP(Plano!E50,Periodicidades!$A$2:$B$6,2,FALSE),1))=0,"●","")</f>
      </c>
    </row>
    <row r="51" spans="1:13" s="2" customFormat="1" x14ac:dyDescent="0.25">
      <c r="A51" s="11">
        <f>IF(Plano!B51="",Plano!C51,Plano!B51&amp;": "&amp;Plano!C51)</f>
      </c>
      <c r="B51" s="13">
        <f>IF(MOD(0,IFERROR(VLOOKUP(Plano!E51,Periodicidades!$A$2:$B$6,2,FALSE),1))=0,"●","")</f>
      </c>
      <c r="C51" s="13">
        <f>IF(MOD(1,IFERROR(VLOOKUP(Plano!E51,Periodicidades!$A$2:$B$6,2,FALSE),1))=0,"●","")</f>
      </c>
      <c r="D51" s="13">
        <f>IF(MOD(2,IFERROR(VLOOKUP(Plano!E51,Periodicidades!$A$2:$B$6,2,FALSE),1))=0,"●","")</f>
      </c>
      <c r="E51" s="13">
        <f>IF(MOD(3,IFERROR(VLOOKUP(Plano!E51,Periodicidades!$A$2:$B$6,2,FALSE),1))=0,"●","")</f>
      </c>
      <c r="F51" s="13">
        <f>IF(MOD(4,IFERROR(VLOOKUP(Plano!E51,Periodicidades!$A$2:$B$6,2,FALSE),1))=0,"●","")</f>
      </c>
      <c r="G51" s="13">
        <f>IF(MOD(5,IFERROR(VLOOKUP(Plano!E51,Periodicidades!$A$2:$B$6,2,FALSE),1))=0,"●","")</f>
      </c>
      <c r="H51" s="13">
        <f>IF(MOD(6,IFERROR(VLOOKUP(Plano!E51,Periodicidades!$A$2:$B$6,2,FALSE),1))=0,"●","")</f>
      </c>
      <c r="I51" s="13">
        <f>IF(MOD(7,IFERROR(VLOOKUP(Plano!E51,Periodicidades!$A$2:$B$6,2,FALSE),1))=0,"●","")</f>
      </c>
      <c r="J51" s="13">
        <f>IF(MOD(8,IFERROR(VLOOKUP(Plano!E51,Periodicidades!$A$2:$B$6,2,FALSE),1))=0,"●","")</f>
      </c>
      <c r="K51" s="13">
        <f>IF(MOD(9,IFERROR(VLOOKUP(Plano!E51,Periodicidades!$A$2:$B$6,2,FALSE),1))=0,"●","")</f>
      </c>
      <c r="L51" s="13">
        <f>IF(MOD(10,IFERROR(VLOOKUP(Plano!E51,Periodicidades!$A$2:$B$6,2,FALSE),1))=0,"●","")</f>
      </c>
      <c r="M51" s="13">
        <f>IF(MOD(11,IFERROR(VLOOKUP(Plano!E51,Periodicidades!$A$2:$B$6,2,FALSE),1))=0,"●","")</f>
      </c>
    </row>
    <row r="52" spans="1:13" s="2" customFormat="1" x14ac:dyDescent="0.25">
      <c r="A52" s="11">
        <f>IF(Plano!B52="",Plano!C52,Plano!B52&amp;": "&amp;Plano!C52)</f>
      </c>
      <c r="B52" s="13">
        <f>IF(MOD(0,IFERROR(VLOOKUP(Plano!E52,Periodicidades!$A$2:$B$6,2,FALSE),1))=0,"●","")</f>
      </c>
      <c r="C52" s="13">
        <f>IF(MOD(1,IFERROR(VLOOKUP(Plano!E52,Periodicidades!$A$2:$B$6,2,FALSE),1))=0,"●","")</f>
      </c>
      <c r="D52" s="13">
        <f>IF(MOD(2,IFERROR(VLOOKUP(Plano!E52,Periodicidades!$A$2:$B$6,2,FALSE),1))=0,"●","")</f>
      </c>
      <c r="E52" s="13">
        <f>IF(MOD(3,IFERROR(VLOOKUP(Plano!E52,Periodicidades!$A$2:$B$6,2,FALSE),1))=0,"●","")</f>
      </c>
      <c r="F52" s="13">
        <f>IF(MOD(4,IFERROR(VLOOKUP(Plano!E52,Periodicidades!$A$2:$B$6,2,FALSE),1))=0,"●","")</f>
      </c>
      <c r="G52" s="13">
        <f>IF(MOD(5,IFERROR(VLOOKUP(Plano!E52,Periodicidades!$A$2:$B$6,2,FALSE),1))=0,"●","")</f>
      </c>
      <c r="H52" s="13">
        <f>IF(MOD(6,IFERROR(VLOOKUP(Plano!E52,Periodicidades!$A$2:$B$6,2,FALSE),1))=0,"●","")</f>
      </c>
      <c r="I52" s="13">
        <f>IF(MOD(7,IFERROR(VLOOKUP(Plano!E52,Periodicidades!$A$2:$B$6,2,FALSE),1))=0,"●","")</f>
      </c>
      <c r="J52" s="13">
        <f>IF(MOD(8,IFERROR(VLOOKUP(Plano!E52,Periodicidades!$A$2:$B$6,2,FALSE),1))=0,"●","")</f>
      </c>
      <c r="K52" s="13">
        <f>IF(MOD(9,IFERROR(VLOOKUP(Plano!E52,Periodicidades!$A$2:$B$6,2,FALSE),1))=0,"●","")</f>
      </c>
      <c r="L52" s="13">
        <f>IF(MOD(10,IFERROR(VLOOKUP(Plano!E52,Periodicidades!$A$2:$B$6,2,FALSE),1))=0,"●","")</f>
      </c>
      <c r="M52" s="13">
        <f>IF(MOD(11,IFERROR(VLOOKUP(Plano!E52,Periodicidades!$A$2:$B$6,2,FALSE),1))=0,"●","")</f>
      </c>
    </row>
    <row r="53" spans="1:13" s="2" customFormat="1" x14ac:dyDescent="0.25">
      <c r="A53" s="11">
        <f>IF(Plano!B53="",Plano!C53,Plano!B53&amp;": "&amp;Plano!C53)</f>
      </c>
      <c r="B53" s="13">
        <f>IF(MOD(0,IFERROR(VLOOKUP(Plano!E53,Periodicidades!$A$2:$B$6,2,FALSE),1))=0,"●","")</f>
      </c>
      <c r="C53" s="13">
        <f>IF(MOD(1,IFERROR(VLOOKUP(Plano!E53,Periodicidades!$A$2:$B$6,2,FALSE),1))=0,"●","")</f>
      </c>
      <c r="D53" s="13">
        <f>IF(MOD(2,IFERROR(VLOOKUP(Plano!E53,Periodicidades!$A$2:$B$6,2,FALSE),1))=0,"●","")</f>
      </c>
      <c r="E53" s="13">
        <f>IF(MOD(3,IFERROR(VLOOKUP(Plano!E53,Periodicidades!$A$2:$B$6,2,FALSE),1))=0,"●","")</f>
      </c>
      <c r="F53" s="13">
        <f>IF(MOD(4,IFERROR(VLOOKUP(Plano!E53,Periodicidades!$A$2:$B$6,2,FALSE),1))=0,"●","")</f>
      </c>
      <c r="G53" s="13">
        <f>IF(MOD(5,IFERROR(VLOOKUP(Plano!E53,Periodicidades!$A$2:$B$6,2,FALSE),1))=0,"●","")</f>
      </c>
      <c r="H53" s="13">
        <f>IF(MOD(6,IFERROR(VLOOKUP(Plano!E53,Periodicidades!$A$2:$B$6,2,FALSE),1))=0,"●","")</f>
      </c>
      <c r="I53" s="13">
        <f>IF(MOD(7,IFERROR(VLOOKUP(Plano!E53,Periodicidades!$A$2:$B$6,2,FALSE),1))=0,"●","")</f>
      </c>
      <c r="J53" s="13">
        <f>IF(MOD(8,IFERROR(VLOOKUP(Plano!E53,Periodicidades!$A$2:$B$6,2,FALSE),1))=0,"●","")</f>
      </c>
      <c r="K53" s="13">
        <f>IF(MOD(9,IFERROR(VLOOKUP(Plano!E53,Periodicidades!$A$2:$B$6,2,FALSE),1))=0,"●","")</f>
      </c>
      <c r="L53" s="13">
        <f>IF(MOD(10,IFERROR(VLOOKUP(Plano!E53,Periodicidades!$A$2:$B$6,2,FALSE),1))=0,"●","")</f>
      </c>
      <c r="M53" s="13">
        <f>IF(MOD(11,IFERROR(VLOOKUP(Plano!E53,Periodicidades!$A$2:$B$6,2,FALSE),1))=0,"●","")</f>
      </c>
    </row>
    <row r="54" spans="1:13" s="2" customFormat="1" x14ac:dyDescent="0.25">
      <c r="A54" s="11">
        <f>IF(Plano!B54="",Plano!C54,Plano!B54&amp;": "&amp;Plano!C54)</f>
      </c>
      <c r="B54" s="13">
        <f>IF(MOD(0,IFERROR(VLOOKUP(Plano!E54,Periodicidades!$A$2:$B$6,2,FALSE),1))=0,"●","")</f>
      </c>
      <c r="C54" s="13">
        <f>IF(MOD(1,IFERROR(VLOOKUP(Plano!E54,Periodicidades!$A$2:$B$6,2,FALSE),1))=0,"●","")</f>
      </c>
      <c r="D54" s="13">
        <f>IF(MOD(2,IFERROR(VLOOKUP(Plano!E54,Periodicidades!$A$2:$B$6,2,FALSE),1))=0,"●","")</f>
      </c>
      <c r="E54" s="13">
        <f>IF(MOD(3,IFERROR(VLOOKUP(Plano!E54,Periodicidades!$A$2:$B$6,2,FALSE),1))=0,"●","")</f>
      </c>
      <c r="F54" s="13">
        <f>IF(MOD(4,IFERROR(VLOOKUP(Plano!E54,Periodicidades!$A$2:$B$6,2,FALSE),1))=0,"●","")</f>
      </c>
      <c r="G54" s="13">
        <f>IF(MOD(5,IFERROR(VLOOKUP(Plano!E54,Periodicidades!$A$2:$B$6,2,FALSE),1))=0,"●","")</f>
      </c>
      <c r="H54" s="13">
        <f>IF(MOD(6,IFERROR(VLOOKUP(Plano!E54,Periodicidades!$A$2:$B$6,2,FALSE),1))=0,"●","")</f>
      </c>
      <c r="I54" s="13">
        <f>IF(MOD(7,IFERROR(VLOOKUP(Plano!E54,Periodicidades!$A$2:$B$6,2,FALSE),1))=0,"●","")</f>
      </c>
      <c r="J54" s="13">
        <f>IF(MOD(8,IFERROR(VLOOKUP(Plano!E54,Periodicidades!$A$2:$B$6,2,FALSE),1))=0,"●","")</f>
      </c>
      <c r="K54" s="13">
        <f>IF(MOD(9,IFERROR(VLOOKUP(Plano!E54,Periodicidades!$A$2:$B$6,2,FALSE),1))=0,"●","")</f>
      </c>
      <c r="L54" s="13">
        <f>IF(MOD(10,IFERROR(VLOOKUP(Plano!E54,Periodicidades!$A$2:$B$6,2,FALSE),1))=0,"●","")</f>
      </c>
      <c r="M54" s="13">
        <f>IF(MOD(11,IFERROR(VLOOKUP(Plano!E54,Periodicidades!$A$2:$B$6,2,FALSE),1))=0,"●","")</f>
      </c>
    </row>
    <row r="55" spans="1:13" s="2" customFormat="1" x14ac:dyDescent="0.25">
      <c r="A55" s="11">
        <f>IF(Plano!B55="",Plano!C55,Plano!B55&amp;": "&amp;Plano!C55)</f>
      </c>
      <c r="B55" s="13">
        <f>IF(MOD(0,IFERROR(VLOOKUP(Plano!E55,Periodicidades!$A$2:$B$6,2,FALSE),1))=0,"●","")</f>
      </c>
      <c r="C55" s="13">
        <f>IF(MOD(1,IFERROR(VLOOKUP(Plano!E55,Periodicidades!$A$2:$B$6,2,FALSE),1))=0,"●","")</f>
      </c>
      <c r="D55" s="13">
        <f>IF(MOD(2,IFERROR(VLOOKUP(Plano!E55,Periodicidades!$A$2:$B$6,2,FALSE),1))=0,"●","")</f>
      </c>
      <c r="E55" s="13">
        <f>IF(MOD(3,IFERROR(VLOOKUP(Plano!E55,Periodicidades!$A$2:$B$6,2,FALSE),1))=0,"●","")</f>
      </c>
      <c r="F55" s="13">
        <f>IF(MOD(4,IFERROR(VLOOKUP(Plano!E55,Periodicidades!$A$2:$B$6,2,FALSE),1))=0,"●","")</f>
      </c>
      <c r="G55" s="13">
        <f>IF(MOD(5,IFERROR(VLOOKUP(Plano!E55,Periodicidades!$A$2:$B$6,2,FALSE),1))=0,"●","")</f>
      </c>
      <c r="H55" s="13">
        <f>IF(MOD(6,IFERROR(VLOOKUP(Plano!E55,Periodicidades!$A$2:$B$6,2,FALSE),1))=0,"●","")</f>
      </c>
      <c r="I55" s="13">
        <f>IF(MOD(7,IFERROR(VLOOKUP(Plano!E55,Periodicidades!$A$2:$B$6,2,FALSE),1))=0,"●","")</f>
      </c>
      <c r="J55" s="13">
        <f>IF(MOD(8,IFERROR(VLOOKUP(Plano!E55,Periodicidades!$A$2:$B$6,2,FALSE),1))=0,"●","")</f>
      </c>
      <c r="K55" s="13">
        <f>IF(MOD(9,IFERROR(VLOOKUP(Plano!E55,Periodicidades!$A$2:$B$6,2,FALSE),1))=0,"●","")</f>
      </c>
      <c r="L55" s="13">
        <f>IF(MOD(10,IFERROR(VLOOKUP(Plano!E55,Periodicidades!$A$2:$B$6,2,FALSE),1))=0,"●","")</f>
      </c>
      <c r="M55" s="13">
        <f>IF(MOD(11,IFERROR(VLOOKUP(Plano!E55,Periodicidades!$A$2:$B$6,2,FALSE),1))=0,"●","")</f>
      </c>
    </row>
    <row r="56" spans="1:13" s="2" customFormat="1" x14ac:dyDescent="0.25">
      <c r="A56" s="11">
        <f>IF(Plano!B56="",Plano!C56,Plano!B56&amp;": "&amp;Plano!C56)</f>
      </c>
      <c r="B56" s="13">
        <f>IF(MOD(0,IFERROR(VLOOKUP(Plano!E56,Periodicidades!$A$2:$B$6,2,FALSE),1))=0,"●","")</f>
      </c>
      <c r="C56" s="13">
        <f>IF(MOD(1,IFERROR(VLOOKUP(Plano!E56,Periodicidades!$A$2:$B$6,2,FALSE),1))=0,"●","")</f>
      </c>
      <c r="D56" s="13">
        <f>IF(MOD(2,IFERROR(VLOOKUP(Plano!E56,Periodicidades!$A$2:$B$6,2,FALSE),1))=0,"●","")</f>
      </c>
      <c r="E56" s="13">
        <f>IF(MOD(3,IFERROR(VLOOKUP(Plano!E56,Periodicidades!$A$2:$B$6,2,FALSE),1))=0,"●","")</f>
      </c>
      <c r="F56" s="13">
        <f>IF(MOD(4,IFERROR(VLOOKUP(Plano!E56,Periodicidades!$A$2:$B$6,2,FALSE),1))=0,"●","")</f>
      </c>
      <c r="G56" s="13">
        <f>IF(MOD(5,IFERROR(VLOOKUP(Plano!E56,Periodicidades!$A$2:$B$6,2,FALSE),1))=0,"●","")</f>
      </c>
      <c r="H56" s="13">
        <f>IF(MOD(6,IFERROR(VLOOKUP(Plano!E56,Periodicidades!$A$2:$B$6,2,FALSE),1))=0,"●","")</f>
      </c>
      <c r="I56" s="13">
        <f>IF(MOD(7,IFERROR(VLOOKUP(Plano!E56,Periodicidades!$A$2:$B$6,2,FALSE),1))=0,"●","")</f>
      </c>
      <c r="J56" s="13">
        <f>IF(MOD(8,IFERROR(VLOOKUP(Plano!E56,Periodicidades!$A$2:$B$6,2,FALSE),1))=0,"●","")</f>
      </c>
      <c r="K56" s="13">
        <f>IF(MOD(9,IFERROR(VLOOKUP(Plano!E56,Periodicidades!$A$2:$B$6,2,FALSE),1))=0,"●","")</f>
      </c>
      <c r="L56" s="13">
        <f>IF(MOD(10,IFERROR(VLOOKUP(Plano!E56,Periodicidades!$A$2:$B$6,2,FALSE),1))=0,"●","")</f>
      </c>
      <c r="M56" s="13">
        <f>IF(MOD(11,IFERROR(VLOOKUP(Plano!E56,Periodicidades!$A$2:$B$6,2,FALSE),1))=0,"●","")</f>
      </c>
    </row>
    <row r="57" spans="1:13" s="2" customFormat="1" x14ac:dyDescent="0.25">
      <c r="A57" s="11">
        <f>IF(Plano!B57="",Plano!C57,Plano!B57&amp;": "&amp;Plano!C57)</f>
      </c>
      <c r="B57" s="13">
        <f>IF(MOD(0,IFERROR(VLOOKUP(Plano!E57,Periodicidades!$A$2:$B$6,2,FALSE),1))=0,"●","")</f>
      </c>
      <c r="C57" s="13">
        <f>IF(MOD(1,IFERROR(VLOOKUP(Plano!E57,Periodicidades!$A$2:$B$6,2,FALSE),1))=0,"●","")</f>
      </c>
      <c r="D57" s="13">
        <f>IF(MOD(2,IFERROR(VLOOKUP(Plano!E57,Periodicidades!$A$2:$B$6,2,FALSE),1))=0,"●","")</f>
      </c>
      <c r="E57" s="13">
        <f>IF(MOD(3,IFERROR(VLOOKUP(Plano!E57,Periodicidades!$A$2:$B$6,2,FALSE),1))=0,"●","")</f>
      </c>
      <c r="F57" s="13">
        <f>IF(MOD(4,IFERROR(VLOOKUP(Plano!E57,Periodicidades!$A$2:$B$6,2,FALSE),1))=0,"●","")</f>
      </c>
      <c r="G57" s="13">
        <f>IF(MOD(5,IFERROR(VLOOKUP(Plano!E57,Periodicidades!$A$2:$B$6,2,FALSE),1))=0,"●","")</f>
      </c>
      <c r="H57" s="13">
        <f>IF(MOD(6,IFERROR(VLOOKUP(Plano!E57,Periodicidades!$A$2:$B$6,2,FALSE),1))=0,"●","")</f>
      </c>
      <c r="I57" s="13">
        <f>IF(MOD(7,IFERROR(VLOOKUP(Plano!E57,Periodicidades!$A$2:$B$6,2,FALSE),1))=0,"●","")</f>
      </c>
      <c r="J57" s="13">
        <f>IF(MOD(8,IFERROR(VLOOKUP(Plano!E57,Periodicidades!$A$2:$B$6,2,FALSE),1))=0,"●","")</f>
      </c>
      <c r="K57" s="13">
        <f>IF(MOD(9,IFERROR(VLOOKUP(Plano!E57,Periodicidades!$A$2:$B$6,2,FALSE),1))=0,"●","")</f>
      </c>
      <c r="L57" s="13">
        <f>IF(MOD(10,IFERROR(VLOOKUP(Plano!E57,Periodicidades!$A$2:$B$6,2,FALSE),1))=0,"●","")</f>
      </c>
      <c r="M57" s="13">
        <f>IF(MOD(11,IFERROR(VLOOKUP(Plano!E57,Periodicidades!$A$2:$B$6,2,FALSE),1))=0,"●","")</f>
      </c>
    </row>
    <row r="58" spans="1:13" s="2" customFormat="1" x14ac:dyDescent="0.25">
      <c r="A58" s="11">
        <f>IF(Plano!B58="",Plano!C58,Plano!B58&amp;": "&amp;Plano!C58)</f>
      </c>
      <c r="B58" s="13">
        <f>IF(MOD(0,IFERROR(VLOOKUP(Plano!E58,Periodicidades!$A$2:$B$6,2,FALSE),1))=0,"●","")</f>
      </c>
      <c r="C58" s="13">
        <f>IF(MOD(1,IFERROR(VLOOKUP(Plano!E58,Periodicidades!$A$2:$B$6,2,FALSE),1))=0,"●","")</f>
      </c>
      <c r="D58" s="13">
        <f>IF(MOD(2,IFERROR(VLOOKUP(Plano!E58,Periodicidades!$A$2:$B$6,2,FALSE),1))=0,"●","")</f>
      </c>
      <c r="E58" s="13">
        <f>IF(MOD(3,IFERROR(VLOOKUP(Plano!E58,Periodicidades!$A$2:$B$6,2,FALSE),1))=0,"●","")</f>
      </c>
      <c r="F58" s="13">
        <f>IF(MOD(4,IFERROR(VLOOKUP(Plano!E58,Periodicidades!$A$2:$B$6,2,FALSE),1))=0,"●","")</f>
      </c>
      <c r="G58" s="13">
        <f>IF(MOD(5,IFERROR(VLOOKUP(Plano!E58,Periodicidades!$A$2:$B$6,2,FALSE),1))=0,"●","")</f>
      </c>
      <c r="H58" s="13">
        <f>IF(MOD(6,IFERROR(VLOOKUP(Plano!E58,Periodicidades!$A$2:$B$6,2,FALSE),1))=0,"●","")</f>
      </c>
      <c r="I58" s="13">
        <f>IF(MOD(7,IFERROR(VLOOKUP(Plano!E58,Periodicidades!$A$2:$B$6,2,FALSE),1))=0,"●","")</f>
      </c>
      <c r="J58" s="13">
        <f>IF(MOD(8,IFERROR(VLOOKUP(Plano!E58,Periodicidades!$A$2:$B$6,2,FALSE),1))=0,"●","")</f>
      </c>
      <c r="K58" s="13">
        <f>IF(MOD(9,IFERROR(VLOOKUP(Plano!E58,Periodicidades!$A$2:$B$6,2,FALSE),1))=0,"●","")</f>
      </c>
      <c r="L58" s="13">
        <f>IF(MOD(10,IFERROR(VLOOKUP(Plano!E58,Periodicidades!$A$2:$B$6,2,FALSE),1))=0,"●","")</f>
      </c>
      <c r="M58" s="13">
        <f>IF(MOD(11,IFERROR(VLOOKUP(Plano!E58,Periodicidades!$A$2:$B$6,2,FALSE),1))=0,"●","")</f>
      </c>
    </row>
    <row r="59" spans="1:13" s="2" customFormat="1" x14ac:dyDescent="0.25">
      <c r="A59" s="11">
        <f>IF(Plano!B59="",Plano!C59,Plano!B59&amp;": "&amp;Plano!C59)</f>
      </c>
      <c r="B59" s="13">
        <f>IF(MOD(0,IFERROR(VLOOKUP(Plano!E59,Periodicidades!$A$2:$B$6,2,FALSE),1))=0,"●","")</f>
      </c>
      <c r="C59" s="13">
        <f>IF(MOD(1,IFERROR(VLOOKUP(Plano!E59,Periodicidades!$A$2:$B$6,2,FALSE),1))=0,"●","")</f>
      </c>
      <c r="D59" s="13">
        <f>IF(MOD(2,IFERROR(VLOOKUP(Plano!E59,Periodicidades!$A$2:$B$6,2,FALSE),1))=0,"●","")</f>
      </c>
      <c r="E59" s="13">
        <f>IF(MOD(3,IFERROR(VLOOKUP(Plano!E59,Periodicidades!$A$2:$B$6,2,FALSE),1))=0,"●","")</f>
      </c>
      <c r="F59" s="13">
        <f>IF(MOD(4,IFERROR(VLOOKUP(Plano!E59,Periodicidades!$A$2:$B$6,2,FALSE),1))=0,"●","")</f>
      </c>
      <c r="G59" s="13">
        <f>IF(MOD(5,IFERROR(VLOOKUP(Plano!E59,Periodicidades!$A$2:$B$6,2,FALSE),1))=0,"●","")</f>
      </c>
      <c r="H59" s="13">
        <f>IF(MOD(6,IFERROR(VLOOKUP(Plano!E59,Periodicidades!$A$2:$B$6,2,FALSE),1))=0,"●","")</f>
      </c>
      <c r="I59" s="13">
        <f>IF(MOD(7,IFERROR(VLOOKUP(Plano!E59,Periodicidades!$A$2:$B$6,2,FALSE),1))=0,"●","")</f>
      </c>
      <c r="J59" s="13">
        <f>IF(MOD(8,IFERROR(VLOOKUP(Plano!E59,Periodicidades!$A$2:$B$6,2,FALSE),1))=0,"●","")</f>
      </c>
      <c r="K59" s="13">
        <f>IF(MOD(9,IFERROR(VLOOKUP(Plano!E59,Periodicidades!$A$2:$B$6,2,FALSE),1))=0,"●","")</f>
      </c>
      <c r="L59" s="13">
        <f>IF(MOD(10,IFERROR(VLOOKUP(Plano!E59,Periodicidades!$A$2:$B$6,2,FALSE),1))=0,"●","")</f>
      </c>
      <c r="M59" s="13">
        <f>IF(MOD(11,IFERROR(VLOOKUP(Plano!E59,Periodicidades!$A$2:$B$6,2,FALSE),1))=0,"●","")</f>
      </c>
    </row>
    <row r="60" spans="1:13" s="2" customFormat="1" x14ac:dyDescent="0.25">
      <c r="A60" s="11">
        <f>IF(Plano!B60="",Plano!C60,Plano!B60&amp;": "&amp;Plano!C60)</f>
      </c>
      <c r="B60" s="13">
        <f>IF(MOD(0,IFERROR(VLOOKUP(Plano!E60,Periodicidades!$A$2:$B$6,2,FALSE),1))=0,"●","")</f>
      </c>
      <c r="C60" s="13">
        <f>IF(MOD(1,IFERROR(VLOOKUP(Plano!E60,Periodicidades!$A$2:$B$6,2,FALSE),1))=0,"●","")</f>
      </c>
      <c r="D60" s="13">
        <f>IF(MOD(2,IFERROR(VLOOKUP(Plano!E60,Periodicidades!$A$2:$B$6,2,FALSE),1))=0,"●","")</f>
      </c>
      <c r="E60" s="13">
        <f>IF(MOD(3,IFERROR(VLOOKUP(Plano!E60,Periodicidades!$A$2:$B$6,2,FALSE),1))=0,"●","")</f>
      </c>
      <c r="F60" s="13">
        <f>IF(MOD(4,IFERROR(VLOOKUP(Plano!E60,Periodicidades!$A$2:$B$6,2,FALSE),1))=0,"●","")</f>
      </c>
      <c r="G60" s="13">
        <f>IF(MOD(5,IFERROR(VLOOKUP(Plano!E60,Periodicidades!$A$2:$B$6,2,FALSE),1))=0,"●","")</f>
      </c>
      <c r="H60" s="13">
        <f>IF(MOD(6,IFERROR(VLOOKUP(Plano!E60,Periodicidades!$A$2:$B$6,2,FALSE),1))=0,"●","")</f>
      </c>
      <c r="I60" s="13">
        <f>IF(MOD(7,IFERROR(VLOOKUP(Plano!E60,Periodicidades!$A$2:$B$6,2,FALSE),1))=0,"●","")</f>
      </c>
      <c r="J60" s="13">
        <f>IF(MOD(8,IFERROR(VLOOKUP(Plano!E60,Periodicidades!$A$2:$B$6,2,FALSE),1))=0,"●","")</f>
      </c>
      <c r="K60" s="13">
        <f>IF(MOD(9,IFERROR(VLOOKUP(Plano!E60,Periodicidades!$A$2:$B$6,2,FALSE),1))=0,"●","")</f>
      </c>
      <c r="L60" s="13">
        <f>IF(MOD(10,IFERROR(VLOOKUP(Plano!E60,Periodicidades!$A$2:$B$6,2,FALSE),1))=0,"●","")</f>
      </c>
      <c r="M60" s="13">
        <f>IF(MOD(11,IFERROR(VLOOKUP(Plano!E60,Periodicidades!$A$2:$B$6,2,FALSE),1))=0,"●","")</f>
      </c>
    </row>
    <row r="61" spans="1:13" s="2" customFormat="1" x14ac:dyDescent="0.25">
      <c r="A61" s="11">
        <f>IF(Plano!B61="",Plano!C61,Plano!B61&amp;": "&amp;Plano!C61)</f>
      </c>
      <c r="B61" s="13">
        <f>IF(MOD(0,IFERROR(VLOOKUP(Plano!E61,Periodicidades!$A$2:$B$6,2,FALSE),1))=0,"●","")</f>
      </c>
      <c r="C61" s="13">
        <f>IF(MOD(1,IFERROR(VLOOKUP(Plano!E61,Periodicidades!$A$2:$B$6,2,FALSE),1))=0,"●","")</f>
      </c>
      <c r="D61" s="13">
        <f>IF(MOD(2,IFERROR(VLOOKUP(Plano!E61,Periodicidades!$A$2:$B$6,2,FALSE),1))=0,"●","")</f>
      </c>
      <c r="E61" s="13">
        <f>IF(MOD(3,IFERROR(VLOOKUP(Plano!E61,Periodicidades!$A$2:$B$6,2,FALSE),1))=0,"●","")</f>
      </c>
      <c r="F61" s="13">
        <f>IF(MOD(4,IFERROR(VLOOKUP(Plano!E61,Periodicidades!$A$2:$B$6,2,FALSE),1))=0,"●","")</f>
      </c>
      <c r="G61" s="13">
        <f>IF(MOD(5,IFERROR(VLOOKUP(Plano!E61,Periodicidades!$A$2:$B$6,2,FALSE),1))=0,"●","")</f>
      </c>
      <c r="H61" s="13">
        <f>IF(MOD(6,IFERROR(VLOOKUP(Plano!E61,Periodicidades!$A$2:$B$6,2,FALSE),1))=0,"●","")</f>
      </c>
      <c r="I61" s="13">
        <f>IF(MOD(7,IFERROR(VLOOKUP(Plano!E61,Periodicidades!$A$2:$B$6,2,FALSE),1))=0,"●","")</f>
      </c>
      <c r="J61" s="13">
        <f>IF(MOD(8,IFERROR(VLOOKUP(Plano!E61,Periodicidades!$A$2:$B$6,2,FALSE),1))=0,"●","")</f>
      </c>
      <c r="K61" s="13">
        <f>IF(MOD(9,IFERROR(VLOOKUP(Plano!E61,Periodicidades!$A$2:$B$6,2,FALSE),1))=0,"●","")</f>
      </c>
      <c r="L61" s="13">
        <f>IF(MOD(10,IFERROR(VLOOKUP(Plano!E61,Periodicidades!$A$2:$B$6,2,FALSE),1))=0,"●","")</f>
      </c>
      <c r="M61" s="13">
        <f>IF(MOD(11,IFERROR(VLOOKUP(Plano!E61,Periodicidades!$A$2:$B$6,2,FALSE),1))=0,"●","")</f>
      </c>
    </row>
    <row r="62" spans="1:13" s="2" customFormat="1" x14ac:dyDescent="0.25">
      <c r="A62" s="11">
        <f>IF(Plano!B62="",Plano!C62,Plano!B62&amp;": "&amp;Plano!C62)</f>
      </c>
      <c r="B62" s="13">
        <f>IF(MOD(0,IFERROR(VLOOKUP(Plano!E62,Periodicidades!$A$2:$B$6,2,FALSE),1))=0,"●","")</f>
      </c>
      <c r="C62" s="13">
        <f>IF(MOD(1,IFERROR(VLOOKUP(Plano!E62,Periodicidades!$A$2:$B$6,2,FALSE),1))=0,"●","")</f>
      </c>
      <c r="D62" s="13">
        <f>IF(MOD(2,IFERROR(VLOOKUP(Plano!E62,Periodicidades!$A$2:$B$6,2,FALSE),1))=0,"●","")</f>
      </c>
      <c r="E62" s="13">
        <f>IF(MOD(3,IFERROR(VLOOKUP(Plano!E62,Periodicidades!$A$2:$B$6,2,FALSE),1))=0,"●","")</f>
      </c>
      <c r="F62" s="13">
        <f>IF(MOD(4,IFERROR(VLOOKUP(Plano!E62,Periodicidades!$A$2:$B$6,2,FALSE),1))=0,"●","")</f>
      </c>
      <c r="G62" s="13">
        <f>IF(MOD(5,IFERROR(VLOOKUP(Plano!E62,Periodicidades!$A$2:$B$6,2,FALSE),1))=0,"●","")</f>
      </c>
      <c r="H62" s="13">
        <f>IF(MOD(6,IFERROR(VLOOKUP(Plano!E62,Periodicidades!$A$2:$B$6,2,FALSE),1))=0,"●","")</f>
      </c>
      <c r="I62" s="13">
        <f>IF(MOD(7,IFERROR(VLOOKUP(Plano!E62,Periodicidades!$A$2:$B$6,2,FALSE),1))=0,"●","")</f>
      </c>
      <c r="J62" s="13">
        <f>IF(MOD(8,IFERROR(VLOOKUP(Plano!E62,Periodicidades!$A$2:$B$6,2,FALSE),1))=0,"●","")</f>
      </c>
      <c r="K62" s="13">
        <f>IF(MOD(9,IFERROR(VLOOKUP(Plano!E62,Periodicidades!$A$2:$B$6,2,FALSE),1))=0,"●","")</f>
      </c>
      <c r="L62" s="13">
        <f>IF(MOD(10,IFERROR(VLOOKUP(Plano!E62,Periodicidades!$A$2:$B$6,2,FALSE),1))=0,"●","")</f>
      </c>
      <c r="M62" s="13">
        <f>IF(MOD(11,IFERROR(VLOOKUP(Plano!E62,Periodicidades!$A$2:$B$6,2,FALSE),1))=0,"●","")</f>
      </c>
    </row>
    <row r="63" spans="1:13" s="2" customFormat="1" x14ac:dyDescent="0.25">
      <c r="A63" s="11">
        <f>IF(Plano!B63="",Plano!C63,Plano!B63&amp;": "&amp;Plano!C63)</f>
      </c>
      <c r="B63" s="13">
        <f>IF(MOD(0,IFERROR(VLOOKUP(Plano!E63,Periodicidades!$A$2:$B$6,2,FALSE),1))=0,"●","")</f>
      </c>
      <c r="C63" s="13">
        <f>IF(MOD(1,IFERROR(VLOOKUP(Plano!E63,Periodicidades!$A$2:$B$6,2,FALSE),1))=0,"●","")</f>
      </c>
      <c r="D63" s="13">
        <f>IF(MOD(2,IFERROR(VLOOKUP(Plano!E63,Periodicidades!$A$2:$B$6,2,FALSE),1))=0,"●","")</f>
      </c>
      <c r="E63" s="13">
        <f>IF(MOD(3,IFERROR(VLOOKUP(Plano!E63,Periodicidades!$A$2:$B$6,2,FALSE),1))=0,"●","")</f>
      </c>
      <c r="F63" s="13">
        <f>IF(MOD(4,IFERROR(VLOOKUP(Plano!E63,Periodicidades!$A$2:$B$6,2,FALSE),1))=0,"●","")</f>
      </c>
      <c r="G63" s="13">
        <f>IF(MOD(5,IFERROR(VLOOKUP(Plano!E63,Periodicidades!$A$2:$B$6,2,FALSE),1))=0,"●","")</f>
      </c>
      <c r="H63" s="13">
        <f>IF(MOD(6,IFERROR(VLOOKUP(Plano!E63,Periodicidades!$A$2:$B$6,2,FALSE),1))=0,"●","")</f>
      </c>
      <c r="I63" s="13">
        <f>IF(MOD(7,IFERROR(VLOOKUP(Plano!E63,Periodicidades!$A$2:$B$6,2,FALSE),1))=0,"●","")</f>
      </c>
      <c r="J63" s="13">
        <f>IF(MOD(8,IFERROR(VLOOKUP(Plano!E63,Periodicidades!$A$2:$B$6,2,FALSE),1))=0,"●","")</f>
      </c>
      <c r="K63" s="13">
        <f>IF(MOD(9,IFERROR(VLOOKUP(Plano!E63,Periodicidades!$A$2:$B$6,2,FALSE),1))=0,"●","")</f>
      </c>
      <c r="L63" s="13">
        <f>IF(MOD(10,IFERROR(VLOOKUP(Plano!E63,Periodicidades!$A$2:$B$6,2,FALSE),1))=0,"●","")</f>
      </c>
      <c r="M63" s="13">
        <f>IF(MOD(11,IFERROR(VLOOKUP(Plano!E63,Periodicidades!$A$2:$B$6,2,FALSE),1))=0,"●","")</f>
      </c>
    </row>
    <row r="64" spans="1:13" s="2" customFormat="1" x14ac:dyDescent="0.25">
      <c r="A64" s="11">
        <f>IF(Plano!B64="",Plano!C64,Plano!B64&amp;": "&amp;Plano!C64)</f>
      </c>
      <c r="B64" s="13">
        <f>IF(MOD(0,IFERROR(VLOOKUP(Plano!E64,Periodicidades!$A$2:$B$6,2,FALSE),1))=0,"●","")</f>
      </c>
      <c r="C64" s="13">
        <f>IF(MOD(1,IFERROR(VLOOKUP(Plano!E64,Periodicidades!$A$2:$B$6,2,FALSE),1))=0,"●","")</f>
      </c>
      <c r="D64" s="13">
        <f>IF(MOD(2,IFERROR(VLOOKUP(Plano!E64,Periodicidades!$A$2:$B$6,2,FALSE),1))=0,"●","")</f>
      </c>
      <c r="E64" s="13">
        <f>IF(MOD(3,IFERROR(VLOOKUP(Plano!E64,Periodicidades!$A$2:$B$6,2,FALSE),1))=0,"●","")</f>
      </c>
      <c r="F64" s="13">
        <f>IF(MOD(4,IFERROR(VLOOKUP(Plano!E64,Periodicidades!$A$2:$B$6,2,FALSE),1))=0,"●","")</f>
      </c>
      <c r="G64" s="13">
        <f>IF(MOD(5,IFERROR(VLOOKUP(Plano!E64,Periodicidades!$A$2:$B$6,2,FALSE),1))=0,"●","")</f>
      </c>
      <c r="H64" s="13">
        <f>IF(MOD(6,IFERROR(VLOOKUP(Plano!E64,Periodicidades!$A$2:$B$6,2,FALSE),1))=0,"●","")</f>
      </c>
      <c r="I64" s="13">
        <f>IF(MOD(7,IFERROR(VLOOKUP(Plano!E64,Periodicidades!$A$2:$B$6,2,FALSE),1))=0,"●","")</f>
      </c>
      <c r="J64" s="13">
        <f>IF(MOD(8,IFERROR(VLOOKUP(Plano!E64,Periodicidades!$A$2:$B$6,2,FALSE),1))=0,"●","")</f>
      </c>
      <c r="K64" s="13">
        <f>IF(MOD(9,IFERROR(VLOOKUP(Plano!E64,Periodicidades!$A$2:$B$6,2,FALSE),1))=0,"●","")</f>
      </c>
      <c r="L64" s="13">
        <f>IF(MOD(10,IFERROR(VLOOKUP(Plano!E64,Periodicidades!$A$2:$B$6,2,FALSE),1))=0,"●","")</f>
      </c>
      <c r="M64" s="13">
        <f>IF(MOD(11,IFERROR(VLOOKUP(Plano!E64,Periodicidades!$A$2:$B$6,2,FALSE),1))=0,"●","")</f>
      </c>
    </row>
    <row r="65" spans="1:13" s="2" customFormat="1" x14ac:dyDescent="0.25">
      <c r="A65" s="11">
        <f>IF(Plano!B65="",Plano!C65,Plano!B65&amp;": "&amp;Plano!C65)</f>
      </c>
      <c r="B65" s="13">
        <f>IF(MOD(0,IFERROR(VLOOKUP(Plano!E65,Periodicidades!$A$2:$B$6,2,FALSE),1))=0,"●","")</f>
      </c>
      <c r="C65" s="13">
        <f>IF(MOD(1,IFERROR(VLOOKUP(Plano!E65,Periodicidades!$A$2:$B$6,2,FALSE),1))=0,"●","")</f>
      </c>
      <c r="D65" s="13">
        <f>IF(MOD(2,IFERROR(VLOOKUP(Plano!E65,Periodicidades!$A$2:$B$6,2,FALSE),1))=0,"●","")</f>
      </c>
      <c r="E65" s="13">
        <f>IF(MOD(3,IFERROR(VLOOKUP(Plano!E65,Periodicidades!$A$2:$B$6,2,FALSE),1))=0,"●","")</f>
      </c>
      <c r="F65" s="13">
        <f>IF(MOD(4,IFERROR(VLOOKUP(Plano!E65,Periodicidades!$A$2:$B$6,2,FALSE),1))=0,"●","")</f>
      </c>
      <c r="G65" s="13">
        <f>IF(MOD(5,IFERROR(VLOOKUP(Plano!E65,Periodicidades!$A$2:$B$6,2,FALSE),1))=0,"●","")</f>
      </c>
      <c r="H65" s="13">
        <f>IF(MOD(6,IFERROR(VLOOKUP(Plano!E65,Periodicidades!$A$2:$B$6,2,FALSE),1))=0,"●","")</f>
      </c>
      <c r="I65" s="13">
        <f>IF(MOD(7,IFERROR(VLOOKUP(Plano!E65,Periodicidades!$A$2:$B$6,2,FALSE),1))=0,"●","")</f>
      </c>
      <c r="J65" s="13">
        <f>IF(MOD(8,IFERROR(VLOOKUP(Plano!E65,Periodicidades!$A$2:$B$6,2,FALSE),1))=0,"●","")</f>
      </c>
      <c r="K65" s="13">
        <f>IF(MOD(9,IFERROR(VLOOKUP(Plano!E65,Periodicidades!$A$2:$B$6,2,FALSE),1))=0,"●","")</f>
      </c>
      <c r="L65" s="13">
        <f>IF(MOD(10,IFERROR(VLOOKUP(Plano!E65,Periodicidades!$A$2:$B$6,2,FALSE),1))=0,"●","")</f>
      </c>
      <c r="M65" s="13">
        <f>IF(MOD(11,IFERROR(VLOOKUP(Plano!E65,Periodicidades!$A$2:$B$6,2,FALSE),1))=0,"●","")</f>
      </c>
    </row>
    <row r="66" spans="1:13" s="2" customFormat="1" x14ac:dyDescent="0.25">
      <c r="A66" s="11">
        <f>IF(Plano!B66="",Plano!C66,Plano!B66&amp;": "&amp;Plano!C66)</f>
      </c>
      <c r="B66" s="13">
        <f>IF(MOD(0,IFERROR(VLOOKUP(Plano!E66,Periodicidades!$A$2:$B$6,2,FALSE),1))=0,"●","")</f>
      </c>
      <c r="C66" s="13">
        <f>IF(MOD(1,IFERROR(VLOOKUP(Plano!E66,Periodicidades!$A$2:$B$6,2,FALSE),1))=0,"●","")</f>
      </c>
      <c r="D66" s="13">
        <f>IF(MOD(2,IFERROR(VLOOKUP(Plano!E66,Periodicidades!$A$2:$B$6,2,FALSE),1))=0,"●","")</f>
      </c>
      <c r="E66" s="13">
        <f>IF(MOD(3,IFERROR(VLOOKUP(Plano!E66,Periodicidades!$A$2:$B$6,2,FALSE),1))=0,"●","")</f>
      </c>
      <c r="F66" s="13">
        <f>IF(MOD(4,IFERROR(VLOOKUP(Plano!E66,Periodicidades!$A$2:$B$6,2,FALSE),1))=0,"●","")</f>
      </c>
      <c r="G66" s="13">
        <f>IF(MOD(5,IFERROR(VLOOKUP(Plano!E66,Periodicidades!$A$2:$B$6,2,FALSE),1))=0,"●","")</f>
      </c>
      <c r="H66" s="13">
        <f>IF(MOD(6,IFERROR(VLOOKUP(Plano!E66,Periodicidades!$A$2:$B$6,2,FALSE),1))=0,"●","")</f>
      </c>
      <c r="I66" s="13">
        <f>IF(MOD(7,IFERROR(VLOOKUP(Plano!E66,Periodicidades!$A$2:$B$6,2,FALSE),1))=0,"●","")</f>
      </c>
      <c r="J66" s="13">
        <f>IF(MOD(8,IFERROR(VLOOKUP(Plano!E66,Periodicidades!$A$2:$B$6,2,FALSE),1))=0,"●","")</f>
      </c>
      <c r="K66" s="13">
        <f>IF(MOD(9,IFERROR(VLOOKUP(Plano!E66,Periodicidades!$A$2:$B$6,2,FALSE),1))=0,"●","")</f>
      </c>
      <c r="L66" s="13">
        <f>IF(MOD(10,IFERROR(VLOOKUP(Plano!E66,Periodicidades!$A$2:$B$6,2,FALSE),1))=0,"●","")</f>
      </c>
      <c r="M66" s="13">
        <f>IF(MOD(11,IFERROR(VLOOKUP(Plano!E66,Periodicidades!$A$2:$B$6,2,FALSE),1))=0,"●","")</f>
      </c>
    </row>
    <row r="67" spans="1:13" s="2" customFormat="1" x14ac:dyDescent="0.25">
      <c r="A67" s="11">
        <f>IF(Plano!B67="",Plano!C67,Plano!B67&amp;": "&amp;Plano!C67)</f>
      </c>
      <c r="B67" s="13">
        <f>IF(MOD(0,IFERROR(VLOOKUP(Plano!E67,Periodicidades!$A$2:$B$6,2,FALSE),1))=0,"●","")</f>
      </c>
      <c r="C67" s="13">
        <f>IF(MOD(1,IFERROR(VLOOKUP(Plano!E67,Periodicidades!$A$2:$B$6,2,FALSE),1))=0,"●","")</f>
      </c>
      <c r="D67" s="13">
        <f>IF(MOD(2,IFERROR(VLOOKUP(Plano!E67,Periodicidades!$A$2:$B$6,2,FALSE),1))=0,"●","")</f>
      </c>
      <c r="E67" s="13">
        <f>IF(MOD(3,IFERROR(VLOOKUP(Plano!E67,Periodicidades!$A$2:$B$6,2,FALSE),1))=0,"●","")</f>
      </c>
      <c r="F67" s="13">
        <f>IF(MOD(4,IFERROR(VLOOKUP(Plano!E67,Periodicidades!$A$2:$B$6,2,FALSE),1))=0,"●","")</f>
      </c>
      <c r="G67" s="13">
        <f>IF(MOD(5,IFERROR(VLOOKUP(Plano!E67,Periodicidades!$A$2:$B$6,2,FALSE),1))=0,"●","")</f>
      </c>
      <c r="H67" s="13">
        <f>IF(MOD(6,IFERROR(VLOOKUP(Plano!E67,Periodicidades!$A$2:$B$6,2,FALSE),1))=0,"●","")</f>
      </c>
      <c r="I67" s="13">
        <f>IF(MOD(7,IFERROR(VLOOKUP(Plano!E67,Periodicidades!$A$2:$B$6,2,FALSE),1))=0,"●","")</f>
      </c>
      <c r="J67" s="13">
        <f>IF(MOD(8,IFERROR(VLOOKUP(Plano!E67,Periodicidades!$A$2:$B$6,2,FALSE),1))=0,"●","")</f>
      </c>
      <c r="K67" s="13">
        <f>IF(MOD(9,IFERROR(VLOOKUP(Plano!E67,Periodicidades!$A$2:$B$6,2,FALSE),1))=0,"●","")</f>
      </c>
      <c r="L67" s="13">
        <f>IF(MOD(10,IFERROR(VLOOKUP(Plano!E67,Periodicidades!$A$2:$B$6,2,FALSE),1))=0,"●","")</f>
      </c>
      <c r="M67" s="13">
        <f>IF(MOD(11,IFERROR(VLOOKUP(Plano!E67,Periodicidades!$A$2:$B$6,2,FALSE),1))=0,"●","")</f>
      </c>
    </row>
    <row r="68" spans="1:13" s="2" customFormat="1" x14ac:dyDescent="0.25">
      <c r="A68" s="11">
        <f>IF(Plano!B68="",Plano!C68,Plano!B68&amp;": "&amp;Plano!C68)</f>
      </c>
      <c r="B68" s="13">
        <f>IF(MOD(0,IFERROR(VLOOKUP(Plano!E68,Periodicidades!$A$2:$B$6,2,FALSE),1))=0,"●","")</f>
      </c>
      <c r="C68" s="13">
        <f>IF(MOD(1,IFERROR(VLOOKUP(Plano!E68,Periodicidades!$A$2:$B$6,2,FALSE),1))=0,"●","")</f>
      </c>
      <c r="D68" s="13">
        <f>IF(MOD(2,IFERROR(VLOOKUP(Plano!E68,Periodicidades!$A$2:$B$6,2,FALSE),1))=0,"●","")</f>
      </c>
      <c r="E68" s="13">
        <f>IF(MOD(3,IFERROR(VLOOKUP(Plano!E68,Periodicidades!$A$2:$B$6,2,FALSE),1))=0,"●","")</f>
      </c>
      <c r="F68" s="13">
        <f>IF(MOD(4,IFERROR(VLOOKUP(Plano!E68,Periodicidades!$A$2:$B$6,2,FALSE),1))=0,"●","")</f>
      </c>
      <c r="G68" s="13">
        <f>IF(MOD(5,IFERROR(VLOOKUP(Plano!E68,Periodicidades!$A$2:$B$6,2,FALSE),1))=0,"●","")</f>
      </c>
      <c r="H68" s="13">
        <f>IF(MOD(6,IFERROR(VLOOKUP(Plano!E68,Periodicidades!$A$2:$B$6,2,FALSE),1))=0,"●","")</f>
      </c>
      <c r="I68" s="13">
        <f>IF(MOD(7,IFERROR(VLOOKUP(Plano!E68,Periodicidades!$A$2:$B$6,2,FALSE),1))=0,"●","")</f>
      </c>
      <c r="J68" s="13">
        <f>IF(MOD(8,IFERROR(VLOOKUP(Plano!E68,Periodicidades!$A$2:$B$6,2,FALSE),1))=0,"●","")</f>
      </c>
      <c r="K68" s="13">
        <f>IF(MOD(9,IFERROR(VLOOKUP(Plano!E68,Periodicidades!$A$2:$B$6,2,FALSE),1))=0,"●","")</f>
      </c>
      <c r="L68" s="13">
        <f>IF(MOD(10,IFERROR(VLOOKUP(Plano!E68,Periodicidades!$A$2:$B$6,2,FALSE),1))=0,"●","")</f>
      </c>
      <c r="M68" s="13">
        <f>IF(MOD(11,IFERROR(VLOOKUP(Plano!E68,Periodicidades!$A$2:$B$6,2,FALSE),1))=0,"●","")</f>
      </c>
    </row>
    <row r="69" spans="1:13" s="2" customFormat="1" x14ac:dyDescent="0.25">
      <c r="A69" s="11">
        <f>IF(Plano!B69="",Plano!C69,Plano!B69&amp;": "&amp;Plano!C69)</f>
      </c>
      <c r="B69" s="13">
        <f>IF(MOD(0,IFERROR(VLOOKUP(Plano!E69,Periodicidades!$A$2:$B$6,2,FALSE),1))=0,"●","")</f>
      </c>
      <c r="C69" s="13">
        <f>IF(MOD(1,IFERROR(VLOOKUP(Plano!E69,Periodicidades!$A$2:$B$6,2,FALSE),1))=0,"●","")</f>
      </c>
      <c r="D69" s="13">
        <f>IF(MOD(2,IFERROR(VLOOKUP(Plano!E69,Periodicidades!$A$2:$B$6,2,FALSE),1))=0,"●","")</f>
      </c>
      <c r="E69" s="13">
        <f>IF(MOD(3,IFERROR(VLOOKUP(Plano!E69,Periodicidades!$A$2:$B$6,2,FALSE),1))=0,"●","")</f>
      </c>
      <c r="F69" s="13">
        <f>IF(MOD(4,IFERROR(VLOOKUP(Plano!E69,Periodicidades!$A$2:$B$6,2,FALSE),1))=0,"●","")</f>
      </c>
      <c r="G69" s="13">
        <f>IF(MOD(5,IFERROR(VLOOKUP(Plano!E69,Periodicidades!$A$2:$B$6,2,FALSE),1))=0,"●","")</f>
      </c>
      <c r="H69" s="13">
        <f>IF(MOD(6,IFERROR(VLOOKUP(Plano!E69,Periodicidades!$A$2:$B$6,2,FALSE),1))=0,"●","")</f>
      </c>
      <c r="I69" s="13">
        <f>IF(MOD(7,IFERROR(VLOOKUP(Plano!E69,Periodicidades!$A$2:$B$6,2,FALSE),1))=0,"●","")</f>
      </c>
      <c r="J69" s="13">
        <f>IF(MOD(8,IFERROR(VLOOKUP(Plano!E69,Periodicidades!$A$2:$B$6,2,FALSE),1))=0,"●","")</f>
      </c>
      <c r="K69" s="13">
        <f>IF(MOD(9,IFERROR(VLOOKUP(Plano!E69,Periodicidades!$A$2:$B$6,2,FALSE),1))=0,"●","")</f>
      </c>
      <c r="L69" s="13">
        <f>IF(MOD(10,IFERROR(VLOOKUP(Plano!E69,Periodicidades!$A$2:$B$6,2,FALSE),1))=0,"●","")</f>
      </c>
      <c r="M69" s="13">
        <f>IF(MOD(11,IFERROR(VLOOKUP(Plano!E69,Periodicidades!$A$2:$B$6,2,FALSE),1))=0,"●","")</f>
      </c>
    </row>
    <row r="70" spans="1:13" s="2" customFormat="1" x14ac:dyDescent="0.25">
      <c r="A70" s="11">
        <f>IF(Plano!B70="",Plano!C70,Plano!B70&amp;": "&amp;Plano!C70)</f>
      </c>
      <c r="B70" s="13">
        <f>IF(MOD(0,IFERROR(VLOOKUP(Plano!E70,Periodicidades!$A$2:$B$6,2,FALSE),1))=0,"●","")</f>
      </c>
      <c r="C70" s="13">
        <f>IF(MOD(1,IFERROR(VLOOKUP(Plano!E70,Periodicidades!$A$2:$B$6,2,FALSE),1))=0,"●","")</f>
      </c>
      <c r="D70" s="13">
        <f>IF(MOD(2,IFERROR(VLOOKUP(Plano!E70,Periodicidades!$A$2:$B$6,2,FALSE),1))=0,"●","")</f>
      </c>
      <c r="E70" s="13">
        <f>IF(MOD(3,IFERROR(VLOOKUP(Plano!E70,Periodicidades!$A$2:$B$6,2,FALSE),1))=0,"●","")</f>
      </c>
      <c r="F70" s="13">
        <f>IF(MOD(4,IFERROR(VLOOKUP(Plano!E70,Periodicidades!$A$2:$B$6,2,FALSE),1))=0,"●","")</f>
      </c>
      <c r="G70" s="13">
        <f>IF(MOD(5,IFERROR(VLOOKUP(Plano!E70,Periodicidades!$A$2:$B$6,2,FALSE),1))=0,"●","")</f>
      </c>
      <c r="H70" s="13">
        <f>IF(MOD(6,IFERROR(VLOOKUP(Plano!E70,Periodicidades!$A$2:$B$6,2,FALSE),1))=0,"●","")</f>
      </c>
      <c r="I70" s="13">
        <f>IF(MOD(7,IFERROR(VLOOKUP(Plano!E70,Periodicidades!$A$2:$B$6,2,FALSE),1))=0,"●","")</f>
      </c>
      <c r="J70" s="13">
        <f>IF(MOD(8,IFERROR(VLOOKUP(Plano!E70,Periodicidades!$A$2:$B$6,2,FALSE),1))=0,"●","")</f>
      </c>
      <c r="K70" s="13">
        <f>IF(MOD(9,IFERROR(VLOOKUP(Plano!E70,Periodicidades!$A$2:$B$6,2,FALSE),1))=0,"●","")</f>
      </c>
      <c r="L70" s="13">
        <f>IF(MOD(10,IFERROR(VLOOKUP(Plano!E70,Periodicidades!$A$2:$B$6,2,FALSE),1))=0,"●","")</f>
      </c>
      <c r="M70" s="13">
        <f>IF(MOD(11,IFERROR(VLOOKUP(Plano!E70,Periodicidades!$A$2:$B$6,2,FALSE),1))=0,"●","")</f>
      </c>
    </row>
    <row r="71" spans="1:13" s="2" customFormat="1" x14ac:dyDescent="0.25">
      <c r="A71" s="11">
        <f>IF(Plano!B71="",Plano!C71,Plano!B71&amp;": "&amp;Plano!C71)</f>
      </c>
      <c r="B71" s="13">
        <f>IF(MOD(0,IFERROR(VLOOKUP(Plano!E71,Periodicidades!$A$2:$B$6,2,FALSE),1))=0,"●","")</f>
      </c>
      <c r="C71" s="13">
        <f>IF(MOD(1,IFERROR(VLOOKUP(Plano!E71,Periodicidades!$A$2:$B$6,2,FALSE),1))=0,"●","")</f>
      </c>
      <c r="D71" s="13">
        <f>IF(MOD(2,IFERROR(VLOOKUP(Plano!E71,Periodicidades!$A$2:$B$6,2,FALSE),1))=0,"●","")</f>
      </c>
      <c r="E71" s="13">
        <f>IF(MOD(3,IFERROR(VLOOKUP(Plano!E71,Periodicidades!$A$2:$B$6,2,FALSE),1))=0,"●","")</f>
      </c>
      <c r="F71" s="13">
        <f>IF(MOD(4,IFERROR(VLOOKUP(Plano!E71,Periodicidades!$A$2:$B$6,2,FALSE),1))=0,"●","")</f>
      </c>
      <c r="G71" s="13">
        <f>IF(MOD(5,IFERROR(VLOOKUP(Plano!E71,Periodicidades!$A$2:$B$6,2,FALSE),1))=0,"●","")</f>
      </c>
      <c r="H71" s="13">
        <f>IF(MOD(6,IFERROR(VLOOKUP(Plano!E71,Periodicidades!$A$2:$B$6,2,FALSE),1))=0,"●","")</f>
      </c>
      <c r="I71" s="13">
        <f>IF(MOD(7,IFERROR(VLOOKUP(Plano!E71,Periodicidades!$A$2:$B$6,2,FALSE),1))=0,"●","")</f>
      </c>
      <c r="J71" s="13">
        <f>IF(MOD(8,IFERROR(VLOOKUP(Plano!E71,Periodicidades!$A$2:$B$6,2,FALSE),1))=0,"●","")</f>
      </c>
      <c r="K71" s="13">
        <f>IF(MOD(9,IFERROR(VLOOKUP(Plano!E71,Periodicidades!$A$2:$B$6,2,FALSE),1))=0,"●","")</f>
      </c>
      <c r="L71" s="13">
        <f>IF(MOD(10,IFERROR(VLOOKUP(Plano!E71,Periodicidades!$A$2:$B$6,2,FALSE),1))=0,"●","")</f>
      </c>
      <c r="M71" s="13">
        <f>IF(MOD(11,IFERROR(VLOOKUP(Plano!E71,Periodicidades!$A$2:$B$6,2,FALSE),1))=0,"●","")</f>
      </c>
    </row>
    <row r="72" spans="1:13" s="2" customFormat="1" x14ac:dyDescent="0.25">
      <c r="A72" s="11">
        <f>IF(Plano!B72="",Plano!C72,Plano!B72&amp;": "&amp;Plano!C72)</f>
      </c>
      <c r="B72" s="13">
        <f>IF(MOD(0,IFERROR(VLOOKUP(Plano!E72,Periodicidades!$A$2:$B$6,2,FALSE),1))=0,"●","")</f>
      </c>
      <c r="C72" s="13">
        <f>IF(MOD(1,IFERROR(VLOOKUP(Plano!E72,Periodicidades!$A$2:$B$6,2,FALSE),1))=0,"●","")</f>
      </c>
      <c r="D72" s="13">
        <f>IF(MOD(2,IFERROR(VLOOKUP(Plano!E72,Periodicidades!$A$2:$B$6,2,FALSE),1))=0,"●","")</f>
      </c>
      <c r="E72" s="13">
        <f>IF(MOD(3,IFERROR(VLOOKUP(Plano!E72,Periodicidades!$A$2:$B$6,2,FALSE),1))=0,"●","")</f>
      </c>
      <c r="F72" s="13">
        <f>IF(MOD(4,IFERROR(VLOOKUP(Plano!E72,Periodicidades!$A$2:$B$6,2,FALSE),1))=0,"●","")</f>
      </c>
      <c r="G72" s="13">
        <f>IF(MOD(5,IFERROR(VLOOKUP(Plano!E72,Periodicidades!$A$2:$B$6,2,FALSE),1))=0,"●","")</f>
      </c>
      <c r="H72" s="13">
        <f>IF(MOD(6,IFERROR(VLOOKUP(Plano!E72,Periodicidades!$A$2:$B$6,2,FALSE),1))=0,"●","")</f>
      </c>
      <c r="I72" s="13">
        <f>IF(MOD(7,IFERROR(VLOOKUP(Plano!E72,Periodicidades!$A$2:$B$6,2,FALSE),1))=0,"●","")</f>
      </c>
      <c r="J72" s="13">
        <f>IF(MOD(8,IFERROR(VLOOKUP(Plano!E72,Periodicidades!$A$2:$B$6,2,FALSE),1))=0,"●","")</f>
      </c>
      <c r="K72" s="13">
        <f>IF(MOD(9,IFERROR(VLOOKUP(Plano!E72,Periodicidades!$A$2:$B$6,2,FALSE),1))=0,"●","")</f>
      </c>
      <c r="L72" s="13">
        <f>IF(MOD(10,IFERROR(VLOOKUP(Plano!E72,Periodicidades!$A$2:$B$6,2,FALSE),1))=0,"●","")</f>
      </c>
      <c r="M72" s="13">
        <f>IF(MOD(11,IFERROR(VLOOKUP(Plano!E72,Periodicidades!$A$2:$B$6,2,FALSE),1))=0,"●","")</f>
      </c>
    </row>
    <row r="73" spans="1:13" s="2" customFormat="1" x14ac:dyDescent="0.25">
      <c r="A73" s="11">
        <f>IF(Plano!B73="",Plano!C73,Plano!B73&amp;": "&amp;Plano!C73)</f>
      </c>
      <c r="B73" s="13">
        <f>IF(MOD(0,IFERROR(VLOOKUP(Plano!E73,Periodicidades!$A$2:$B$6,2,FALSE),1))=0,"●","")</f>
      </c>
      <c r="C73" s="13">
        <f>IF(MOD(1,IFERROR(VLOOKUP(Plano!E73,Periodicidades!$A$2:$B$6,2,FALSE),1))=0,"●","")</f>
      </c>
      <c r="D73" s="13">
        <f>IF(MOD(2,IFERROR(VLOOKUP(Plano!E73,Periodicidades!$A$2:$B$6,2,FALSE),1))=0,"●","")</f>
      </c>
      <c r="E73" s="13">
        <f>IF(MOD(3,IFERROR(VLOOKUP(Plano!E73,Periodicidades!$A$2:$B$6,2,FALSE),1))=0,"●","")</f>
      </c>
      <c r="F73" s="13">
        <f>IF(MOD(4,IFERROR(VLOOKUP(Plano!E73,Periodicidades!$A$2:$B$6,2,FALSE),1))=0,"●","")</f>
      </c>
      <c r="G73" s="13">
        <f>IF(MOD(5,IFERROR(VLOOKUP(Plano!E73,Periodicidades!$A$2:$B$6,2,FALSE),1))=0,"●","")</f>
      </c>
      <c r="H73" s="13">
        <f>IF(MOD(6,IFERROR(VLOOKUP(Plano!E73,Periodicidades!$A$2:$B$6,2,FALSE),1))=0,"●","")</f>
      </c>
      <c r="I73" s="13">
        <f>IF(MOD(7,IFERROR(VLOOKUP(Plano!E73,Periodicidades!$A$2:$B$6,2,FALSE),1))=0,"●","")</f>
      </c>
      <c r="J73" s="13">
        <f>IF(MOD(8,IFERROR(VLOOKUP(Plano!E73,Periodicidades!$A$2:$B$6,2,FALSE),1))=0,"●","")</f>
      </c>
      <c r="K73" s="13">
        <f>IF(MOD(9,IFERROR(VLOOKUP(Plano!E73,Periodicidades!$A$2:$B$6,2,FALSE),1))=0,"●","")</f>
      </c>
      <c r="L73" s="13">
        <f>IF(MOD(10,IFERROR(VLOOKUP(Plano!E73,Periodicidades!$A$2:$B$6,2,FALSE),1))=0,"●","")</f>
      </c>
      <c r="M73" s="13">
        <f>IF(MOD(11,IFERROR(VLOOKUP(Plano!E73,Periodicidades!$A$2:$B$6,2,FALSE),1))=0,"●","")</f>
      </c>
    </row>
    <row r="74" spans="1:13" s="2" customFormat="1" x14ac:dyDescent="0.25">
      <c r="A74" s="11">
        <f>IF(Plano!B74="",Plano!C74,Plano!B74&amp;": "&amp;Plano!C74)</f>
      </c>
      <c r="B74" s="13">
        <f>IF(MOD(0,IFERROR(VLOOKUP(Plano!E74,Periodicidades!$A$2:$B$6,2,FALSE),1))=0,"●","")</f>
      </c>
      <c r="C74" s="13">
        <f>IF(MOD(1,IFERROR(VLOOKUP(Plano!E74,Periodicidades!$A$2:$B$6,2,FALSE),1))=0,"●","")</f>
      </c>
      <c r="D74" s="13">
        <f>IF(MOD(2,IFERROR(VLOOKUP(Plano!E74,Periodicidades!$A$2:$B$6,2,FALSE),1))=0,"●","")</f>
      </c>
      <c r="E74" s="13">
        <f>IF(MOD(3,IFERROR(VLOOKUP(Plano!E74,Periodicidades!$A$2:$B$6,2,FALSE),1))=0,"●","")</f>
      </c>
      <c r="F74" s="13">
        <f>IF(MOD(4,IFERROR(VLOOKUP(Plano!E74,Periodicidades!$A$2:$B$6,2,FALSE),1))=0,"●","")</f>
      </c>
      <c r="G74" s="13">
        <f>IF(MOD(5,IFERROR(VLOOKUP(Plano!E74,Periodicidades!$A$2:$B$6,2,FALSE),1))=0,"●","")</f>
      </c>
      <c r="H74" s="13">
        <f>IF(MOD(6,IFERROR(VLOOKUP(Plano!E74,Periodicidades!$A$2:$B$6,2,FALSE),1))=0,"●","")</f>
      </c>
      <c r="I74" s="13">
        <f>IF(MOD(7,IFERROR(VLOOKUP(Plano!E74,Periodicidades!$A$2:$B$6,2,FALSE),1))=0,"●","")</f>
      </c>
      <c r="J74" s="13">
        <f>IF(MOD(8,IFERROR(VLOOKUP(Plano!E74,Periodicidades!$A$2:$B$6,2,FALSE),1))=0,"●","")</f>
      </c>
      <c r="K74" s="13">
        <f>IF(MOD(9,IFERROR(VLOOKUP(Plano!E74,Periodicidades!$A$2:$B$6,2,FALSE),1))=0,"●","")</f>
      </c>
      <c r="L74" s="13">
        <f>IF(MOD(10,IFERROR(VLOOKUP(Plano!E74,Periodicidades!$A$2:$B$6,2,FALSE),1))=0,"●","")</f>
      </c>
      <c r="M74" s="13">
        <f>IF(MOD(11,IFERROR(VLOOKUP(Plano!E74,Periodicidades!$A$2:$B$6,2,FALSE),1))=0,"●","")</f>
      </c>
    </row>
    <row r="75" spans="1:13" s="2" customFormat="1" x14ac:dyDescent="0.25">
      <c r="A75" s="11">
        <f>IF(Plano!B75="",Plano!C75,Plano!B75&amp;": "&amp;Plano!C75)</f>
      </c>
      <c r="B75" s="13">
        <f>IF(MOD(0,IFERROR(VLOOKUP(Plano!E75,Periodicidades!$A$2:$B$6,2,FALSE),1))=0,"●","")</f>
      </c>
      <c r="C75" s="13">
        <f>IF(MOD(1,IFERROR(VLOOKUP(Plano!E75,Periodicidades!$A$2:$B$6,2,FALSE),1))=0,"●","")</f>
      </c>
      <c r="D75" s="13">
        <f>IF(MOD(2,IFERROR(VLOOKUP(Plano!E75,Periodicidades!$A$2:$B$6,2,FALSE),1))=0,"●","")</f>
      </c>
      <c r="E75" s="13">
        <f>IF(MOD(3,IFERROR(VLOOKUP(Plano!E75,Periodicidades!$A$2:$B$6,2,FALSE),1))=0,"●","")</f>
      </c>
      <c r="F75" s="13">
        <f>IF(MOD(4,IFERROR(VLOOKUP(Plano!E75,Periodicidades!$A$2:$B$6,2,FALSE),1))=0,"●","")</f>
      </c>
      <c r="G75" s="13">
        <f>IF(MOD(5,IFERROR(VLOOKUP(Plano!E75,Periodicidades!$A$2:$B$6,2,FALSE),1))=0,"●","")</f>
      </c>
      <c r="H75" s="13">
        <f>IF(MOD(6,IFERROR(VLOOKUP(Plano!E75,Periodicidades!$A$2:$B$6,2,FALSE),1))=0,"●","")</f>
      </c>
      <c r="I75" s="13">
        <f>IF(MOD(7,IFERROR(VLOOKUP(Plano!E75,Periodicidades!$A$2:$B$6,2,FALSE),1))=0,"●","")</f>
      </c>
      <c r="J75" s="13">
        <f>IF(MOD(8,IFERROR(VLOOKUP(Plano!E75,Periodicidades!$A$2:$B$6,2,FALSE),1))=0,"●","")</f>
      </c>
      <c r="K75" s="13">
        <f>IF(MOD(9,IFERROR(VLOOKUP(Plano!E75,Periodicidades!$A$2:$B$6,2,FALSE),1))=0,"●","")</f>
      </c>
      <c r="L75" s="13">
        <f>IF(MOD(10,IFERROR(VLOOKUP(Plano!E75,Periodicidades!$A$2:$B$6,2,FALSE),1))=0,"●","")</f>
      </c>
      <c r="M75" s="13">
        <f>IF(MOD(11,IFERROR(VLOOKUP(Plano!E75,Periodicidades!$A$2:$B$6,2,FALSE),1))=0,"●","")</f>
      </c>
    </row>
    <row r="76" spans="1:13" s="2" customFormat="1" x14ac:dyDescent="0.25">
      <c r="A76" s="11">
        <f>IF(Plano!B76="",Plano!C76,Plano!B76&amp;": "&amp;Plano!C76)</f>
      </c>
      <c r="B76" s="13">
        <f>IF(MOD(0,IFERROR(VLOOKUP(Plano!E76,Periodicidades!$A$2:$B$6,2,FALSE),1))=0,"●","")</f>
      </c>
      <c r="C76" s="13">
        <f>IF(MOD(1,IFERROR(VLOOKUP(Plano!E76,Periodicidades!$A$2:$B$6,2,FALSE),1))=0,"●","")</f>
      </c>
      <c r="D76" s="13">
        <f>IF(MOD(2,IFERROR(VLOOKUP(Plano!E76,Periodicidades!$A$2:$B$6,2,FALSE),1))=0,"●","")</f>
      </c>
      <c r="E76" s="13">
        <f>IF(MOD(3,IFERROR(VLOOKUP(Plano!E76,Periodicidades!$A$2:$B$6,2,FALSE),1))=0,"●","")</f>
      </c>
      <c r="F76" s="13">
        <f>IF(MOD(4,IFERROR(VLOOKUP(Plano!E76,Periodicidades!$A$2:$B$6,2,FALSE),1))=0,"●","")</f>
      </c>
      <c r="G76" s="13">
        <f>IF(MOD(5,IFERROR(VLOOKUP(Plano!E76,Periodicidades!$A$2:$B$6,2,FALSE),1))=0,"●","")</f>
      </c>
      <c r="H76" s="13">
        <f>IF(MOD(6,IFERROR(VLOOKUP(Plano!E76,Periodicidades!$A$2:$B$6,2,FALSE),1))=0,"●","")</f>
      </c>
      <c r="I76" s="13">
        <f>IF(MOD(7,IFERROR(VLOOKUP(Plano!E76,Periodicidades!$A$2:$B$6,2,FALSE),1))=0,"●","")</f>
      </c>
      <c r="J76" s="13">
        <f>IF(MOD(8,IFERROR(VLOOKUP(Plano!E76,Periodicidades!$A$2:$B$6,2,FALSE),1))=0,"●","")</f>
      </c>
      <c r="K76" s="13">
        <f>IF(MOD(9,IFERROR(VLOOKUP(Plano!E76,Periodicidades!$A$2:$B$6,2,FALSE),1))=0,"●","")</f>
      </c>
      <c r="L76" s="13">
        <f>IF(MOD(10,IFERROR(VLOOKUP(Plano!E76,Periodicidades!$A$2:$B$6,2,FALSE),1))=0,"●","")</f>
      </c>
      <c r="M76" s="13">
        <f>IF(MOD(11,IFERROR(VLOOKUP(Plano!E76,Periodicidades!$A$2:$B$6,2,FALSE),1))=0,"●","")</f>
      </c>
    </row>
    <row r="77" spans="1:13" s="2" customFormat="1" x14ac:dyDescent="0.25">
      <c r="A77" s="11">
        <f>IF(Plano!B77="",Plano!C77,Plano!B77&amp;": "&amp;Plano!C77)</f>
      </c>
      <c r="B77" s="13">
        <f>IF(MOD(0,IFERROR(VLOOKUP(Plano!E77,Periodicidades!$A$2:$B$6,2,FALSE),1))=0,"●","")</f>
      </c>
      <c r="C77" s="13">
        <f>IF(MOD(1,IFERROR(VLOOKUP(Plano!E77,Periodicidades!$A$2:$B$6,2,FALSE),1))=0,"●","")</f>
      </c>
      <c r="D77" s="13">
        <f>IF(MOD(2,IFERROR(VLOOKUP(Plano!E77,Periodicidades!$A$2:$B$6,2,FALSE),1))=0,"●","")</f>
      </c>
      <c r="E77" s="13">
        <f>IF(MOD(3,IFERROR(VLOOKUP(Plano!E77,Periodicidades!$A$2:$B$6,2,FALSE),1))=0,"●","")</f>
      </c>
      <c r="F77" s="13">
        <f>IF(MOD(4,IFERROR(VLOOKUP(Plano!E77,Periodicidades!$A$2:$B$6,2,FALSE),1))=0,"●","")</f>
      </c>
      <c r="G77" s="13">
        <f>IF(MOD(5,IFERROR(VLOOKUP(Plano!E77,Periodicidades!$A$2:$B$6,2,FALSE),1))=0,"●","")</f>
      </c>
      <c r="H77" s="13">
        <f>IF(MOD(6,IFERROR(VLOOKUP(Plano!E77,Periodicidades!$A$2:$B$6,2,FALSE),1))=0,"●","")</f>
      </c>
      <c r="I77" s="13">
        <f>IF(MOD(7,IFERROR(VLOOKUP(Plano!E77,Periodicidades!$A$2:$B$6,2,FALSE),1))=0,"●","")</f>
      </c>
      <c r="J77" s="13">
        <f>IF(MOD(8,IFERROR(VLOOKUP(Plano!E77,Periodicidades!$A$2:$B$6,2,FALSE),1))=0,"●","")</f>
      </c>
      <c r="K77" s="13">
        <f>IF(MOD(9,IFERROR(VLOOKUP(Plano!E77,Periodicidades!$A$2:$B$6,2,FALSE),1))=0,"●","")</f>
      </c>
      <c r="L77" s="13">
        <f>IF(MOD(10,IFERROR(VLOOKUP(Plano!E77,Periodicidades!$A$2:$B$6,2,FALSE),1))=0,"●","")</f>
      </c>
      <c r="M77" s="13">
        <f>IF(MOD(11,IFERROR(VLOOKUP(Plano!E77,Periodicidades!$A$2:$B$6,2,FALSE),1))=0,"●","")</f>
      </c>
    </row>
    <row r="78" spans="1:13" s="2" customFormat="1" x14ac:dyDescent="0.25">
      <c r="A78" s="11">
        <f>IF(Plano!B78="",Plano!C78,Plano!B78&amp;": "&amp;Plano!C78)</f>
      </c>
      <c r="B78" s="13">
        <f>IF(MOD(0,IFERROR(VLOOKUP(Plano!E78,Periodicidades!$A$2:$B$6,2,FALSE),1))=0,"●","")</f>
      </c>
      <c r="C78" s="13">
        <f>IF(MOD(1,IFERROR(VLOOKUP(Plano!E78,Periodicidades!$A$2:$B$6,2,FALSE),1))=0,"●","")</f>
      </c>
      <c r="D78" s="13">
        <f>IF(MOD(2,IFERROR(VLOOKUP(Plano!E78,Periodicidades!$A$2:$B$6,2,FALSE),1))=0,"●","")</f>
      </c>
      <c r="E78" s="13">
        <f>IF(MOD(3,IFERROR(VLOOKUP(Plano!E78,Periodicidades!$A$2:$B$6,2,FALSE),1))=0,"●","")</f>
      </c>
      <c r="F78" s="13">
        <f>IF(MOD(4,IFERROR(VLOOKUP(Plano!E78,Periodicidades!$A$2:$B$6,2,FALSE),1))=0,"●","")</f>
      </c>
      <c r="G78" s="13">
        <f>IF(MOD(5,IFERROR(VLOOKUP(Plano!E78,Periodicidades!$A$2:$B$6,2,FALSE),1))=0,"●","")</f>
      </c>
      <c r="H78" s="13">
        <f>IF(MOD(6,IFERROR(VLOOKUP(Plano!E78,Periodicidades!$A$2:$B$6,2,FALSE),1))=0,"●","")</f>
      </c>
      <c r="I78" s="13">
        <f>IF(MOD(7,IFERROR(VLOOKUP(Plano!E78,Periodicidades!$A$2:$B$6,2,FALSE),1))=0,"●","")</f>
      </c>
      <c r="J78" s="13">
        <f>IF(MOD(8,IFERROR(VLOOKUP(Plano!E78,Periodicidades!$A$2:$B$6,2,FALSE),1))=0,"●","")</f>
      </c>
      <c r="K78" s="13">
        <f>IF(MOD(9,IFERROR(VLOOKUP(Plano!E78,Periodicidades!$A$2:$B$6,2,FALSE),1))=0,"●","")</f>
      </c>
      <c r="L78" s="13">
        <f>IF(MOD(10,IFERROR(VLOOKUP(Plano!E78,Periodicidades!$A$2:$B$6,2,FALSE),1))=0,"●","")</f>
      </c>
      <c r="M78" s="13">
        <f>IF(MOD(11,IFERROR(VLOOKUP(Plano!E78,Periodicidades!$A$2:$B$6,2,FALSE),1))=0,"●","")</f>
      </c>
    </row>
    <row r="79" spans="1:13" s="2" customFormat="1" x14ac:dyDescent="0.25">
      <c r="A79" s="11">
        <f>IF(Plano!B79="",Plano!C79,Plano!B79&amp;": "&amp;Plano!C79)</f>
      </c>
      <c r="B79" s="13">
        <f>IF(MOD(0,IFERROR(VLOOKUP(Plano!E79,Periodicidades!$A$2:$B$6,2,FALSE),1))=0,"●","")</f>
      </c>
      <c r="C79" s="13">
        <f>IF(MOD(1,IFERROR(VLOOKUP(Plano!E79,Periodicidades!$A$2:$B$6,2,FALSE),1))=0,"●","")</f>
      </c>
      <c r="D79" s="13">
        <f>IF(MOD(2,IFERROR(VLOOKUP(Plano!E79,Periodicidades!$A$2:$B$6,2,FALSE),1))=0,"●","")</f>
      </c>
      <c r="E79" s="13">
        <f>IF(MOD(3,IFERROR(VLOOKUP(Plano!E79,Periodicidades!$A$2:$B$6,2,FALSE),1))=0,"●","")</f>
      </c>
      <c r="F79" s="13">
        <f>IF(MOD(4,IFERROR(VLOOKUP(Plano!E79,Periodicidades!$A$2:$B$6,2,FALSE),1))=0,"●","")</f>
      </c>
      <c r="G79" s="13">
        <f>IF(MOD(5,IFERROR(VLOOKUP(Plano!E79,Periodicidades!$A$2:$B$6,2,FALSE),1))=0,"●","")</f>
      </c>
      <c r="H79" s="13">
        <f>IF(MOD(6,IFERROR(VLOOKUP(Plano!E79,Periodicidades!$A$2:$B$6,2,FALSE),1))=0,"●","")</f>
      </c>
      <c r="I79" s="13">
        <f>IF(MOD(7,IFERROR(VLOOKUP(Plano!E79,Periodicidades!$A$2:$B$6,2,FALSE),1))=0,"●","")</f>
      </c>
      <c r="J79" s="13">
        <f>IF(MOD(8,IFERROR(VLOOKUP(Plano!E79,Periodicidades!$A$2:$B$6,2,FALSE),1))=0,"●","")</f>
      </c>
      <c r="K79" s="13">
        <f>IF(MOD(9,IFERROR(VLOOKUP(Plano!E79,Periodicidades!$A$2:$B$6,2,FALSE),1))=0,"●","")</f>
      </c>
      <c r="L79" s="13">
        <f>IF(MOD(10,IFERROR(VLOOKUP(Plano!E79,Periodicidades!$A$2:$B$6,2,FALSE),1))=0,"●","")</f>
      </c>
      <c r="M79" s="13">
        <f>IF(MOD(11,IFERROR(VLOOKUP(Plano!E79,Periodicidades!$A$2:$B$6,2,FALSE),1))=0,"●","")</f>
      </c>
    </row>
    <row r="80" spans="1:13" s="2" customFormat="1" x14ac:dyDescent="0.25">
      <c r="A80" s="11">
        <f>IF(Plano!B80="",Plano!C80,Plano!B80&amp;": "&amp;Plano!C80)</f>
      </c>
      <c r="B80" s="13">
        <f>IF(MOD(0,IFERROR(VLOOKUP(Plano!E80,Periodicidades!$A$2:$B$6,2,FALSE),1))=0,"●","")</f>
      </c>
      <c r="C80" s="13">
        <f>IF(MOD(1,IFERROR(VLOOKUP(Plano!E80,Periodicidades!$A$2:$B$6,2,FALSE),1))=0,"●","")</f>
      </c>
      <c r="D80" s="13">
        <f>IF(MOD(2,IFERROR(VLOOKUP(Plano!E80,Periodicidades!$A$2:$B$6,2,FALSE),1))=0,"●","")</f>
      </c>
      <c r="E80" s="13">
        <f>IF(MOD(3,IFERROR(VLOOKUP(Plano!E80,Periodicidades!$A$2:$B$6,2,FALSE),1))=0,"●","")</f>
      </c>
      <c r="F80" s="13">
        <f>IF(MOD(4,IFERROR(VLOOKUP(Plano!E80,Periodicidades!$A$2:$B$6,2,FALSE),1))=0,"●","")</f>
      </c>
      <c r="G80" s="13">
        <f>IF(MOD(5,IFERROR(VLOOKUP(Plano!E80,Periodicidades!$A$2:$B$6,2,FALSE),1))=0,"●","")</f>
      </c>
      <c r="H80" s="13">
        <f>IF(MOD(6,IFERROR(VLOOKUP(Plano!E80,Periodicidades!$A$2:$B$6,2,FALSE),1))=0,"●","")</f>
      </c>
      <c r="I80" s="13">
        <f>IF(MOD(7,IFERROR(VLOOKUP(Plano!E80,Periodicidades!$A$2:$B$6,2,FALSE),1))=0,"●","")</f>
      </c>
      <c r="J80" s="13">
        <f>IF(MOD(8,IFERROR(VLOOKUP(Plano!E80,Periodicidades!$A$2:$B$6,2,FALSE),1))=0,"●","")</f>
      </c>
      <c r="K80" s="13">
        <f>IF(MOD(9,IFERROR(VLOOKUP(Plano!E80,Periodicidades!$A$2:$B$6,2,FALSE),1))=0,"●","")</f>
      </c>
      <c r="L80" s="13">
        <f>IF(MOD(10,IFERROR(VLOOKUP(Plano!E80,Periodicidades!$A$2:$B$6,2,FALSE),1))=0,"●","")</f>
      </c>
      <c r="M80" s="13">
        <f>IF(MOD(11,IFERROR(VLOOKUP(Plano!E80,Periodicidades!$A$2:$B$6,2,FALSE),1))=0,"●","")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60" customWidth="1"/>
    <col min="3" max="3" width="22" customWidth="1"/>
    <col min="4" max="4" width="8" customWidth="1"/>
    <col min="5" max="5" width="12" customWidth="1"/>
    <col min="6" max="7" width="22" customWidth="1"/>
    <col min="8" max="8" width="30" customWidth="1"/>
  </cols>
  <sheetData>
    <row r="1" spans="1:8" s="4" customFormat="1" x14ac:dyDescent="0.25">
      <c r="A1" s="5" t="s">
        <v>165</v>
      </c>
      <c r="B1" s="5" t="s">
        <v>152</v>
      </c>
      <c r="C1" s="5" t="s">
        <v>166</v>
      </c>
      <c r="D1" s="5" t="s">
        <v>167</v>
      </c>
      <c r="E1" s="5" t="s">
        <v>168</v>
      </c>
      <c r="F1" s="5" t="s">
        <v>169</v>
      </c>
      <c r="G1" s="5" t="s">
        <v>170</v>
      </c>
      <c r="H1" s="5" t="s">
        <v>171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10" customWidth="1"/>
  </cols>
  <sheetData>
    <row r="1" spans="1:1" s="9" customFormat="1" x14ac:dyDescent="0.25">
      <c r="A1" s="9" t="s">
        <v>172</v>
      </c>
    </row>
    <row r="2" spans="1:1" s="14" customFormat="1" x14ac:dyDescent="0.25">
      <c r="A2" s="14" t="s">
        <v>173</v>
      </c>
    </row>
    <row r="3" spans="1:1" s="14" customFormat="1" x14ac:dyDescent="0.25">
      <c r="A3" s="14" t="s">
        <v>174</v>
      </c>
    </row>
    <row r="4" spans="1:1" s="14" customFormat="1" x14ac:dyDescent="0.25">
      <c r="A4" s="14" t="s">
        <v>175</v>
      </c>
    </row>
    <row r="5" spans="1:1" s="14" customFormat="1" x14ac:dyDescent="0.25">
      <c r="A5" s="14" t="s">
        <v>176</v>
      </c>
    </row>
    <row r="6" spans="1:1" s="14" customFormat="1" x14ac:dyDescent="0.25">
      <c r="A6" s="14" t="s">
        <v>177</v>
      </c>
    </row>
    <row r="7" spans="1:1" s="14" customFormat="1" x14ac:dyDescent="0.25">
      <c r="A7" s="14" t="s">
        <v>178</v>
      </c>
    </row>
    <row r="8" spans="1:1" s="14" customFormat="1" x14ac:dyDescent="0.25">
      <c r="A8" s="14" t="s">
        <v>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Leia-me</vt:lpstr>
      <vt:lpstr>Identificação</vt:lpstr>
      <vt:lpstr>Ambientes</vt:lpstr>
      <vt:lpstr>Equipamentos</vt:lpstr>
      <vt:lpstr>Periodicidades</vt:lpstr>
      <vt:lpstr>Plano</vt:lpstr>
      <vt:lpstr>Cronograma</vt:lpstr>
      <vt:lpstr>Registro mensal</vt:lpstr>
      <vt:lpstr>Recomendações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PMOC Pronto</dc:creator>
  <dc:title/>
  <dc:subject/>
  <dc:description/>
  <cp:keywords/>
  <cp:category/>
  <cp:lastModifiedBy>Unknown</cp:lastModifiedBy>
  <dcterms:created xsi:type="dcterms:W3CDTF">2026-10-12T18:39:59Z</dcterms:created>
  <dcterms:modified xsi:type="dcterms:W3CDTF">2026-10-12T18:39:59Z</dcterms:modified>
</cp:coreProperties>
</file>